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11"/>
  </bookViews>
  <sheets>
    <sheet name="ML PU" sheetId="1" r:id="rId1"/>
    <sheet name="KA PU" sheetId="2" r:id="rId2"/>
    <sheet name="PIž" sheetId="3" r:id="rId3"/>
    <sheet name="PI" sheetId="4" r:id="rId4"/>
    <sheet name="KA PI" sheetId="5" r:id="rId5"/>
    <sheet name="ML PI" sheetId="6" r:id="rId6"/>
    <sheet name="PI_stanje" sheetId="7" r:id="rId7"/>
    <sheet name="PIž_stanje" sheetId="8" r:id="rId8"/>
    <sheet name="KAPU_stanje" sheetId="9" r:id="rId9"/>
    <sheet name="MLPU_stanje" sheetId="10" r:id="rId10"/>
    <sheet name="KAPI_stanje" sheetId="11" r:id="rId11"/>
    <sheet name="MLPI_stanje" sheetId="12" r:id="rId12"/>
  </sheets>
  <definedNames>
    <definedName name="_xlnm.Print_Area" localSheetId="4">'KA PI'!$A$1:$U$49</definedName>
    <definedName name="_xlnm.Print_Area" localSheetId="1">'KA PU'!$A$1:$U$73</definedName>
    <definedName name="_xlnm.Print_Area" localSheetId="5">'ML PI'!$A$1:$U$49</definedName>
    <definedName name="_xlnm.Print_Area" localSheetId="0">'ML PU'!$A$1:$U$89</definedName>
    <definedName name="_xlnm.Print_Area" localSheetId="11">'MLPI_stanje'!$A$1:$P$63</definedName>
    <definedName name="_xlnm.Print_Area" localSheetId="9">'MLPU_stanje'!$A$1:$R$78</definedName>
    <definedName name="_xlnm.Print_Area" localSheetId="3">'PI'!$A$1:$S$129</definedName>
    <definedName name="_xlnm.Print_Area" localSheetId="6">'PI_stanje'!$A$1:$R$78</definedName>
    <definedName name="_xlnm.Print_Area" localSheetId="2">'PIž'!$A$1:$S$57</definedName>
    <definedName name="_xlnm.Print_Area" localSheetId="7">'PIž_stanje'!$A$1:$R$52</definedName>
  </definedNames>
  <calcPr fullCalcOnLoad="1"/>
</workbook>
</file>

<file path=xl/sharedStrings.xml><?xml version="1.0" encoding="utf-8"?>
<sst xmlns="http://schemas.openxmlformats.org/spreadsheetml/2006/main" count="1996" uniqueCount="483">
  <si>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</si>
  <si>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</si>
  <si>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</si>
  <si>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</si>
  <si>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</si>
  <si>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</si>
  <si>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</si>
  <si>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</si>
  <si>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</si>
  <si>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</si>
  <si>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</si>
  <si>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</si>
  <si>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</si>
  <si>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</si>
  <si>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</si>
  <si>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</si>
  <si>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</si>
  <si>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</si>
  <si>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</si>
  <si>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</si>
  <si>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</si>
  <si>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</si>
  <si>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</si>
  <si>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</si>
  <si>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</si>
  <si>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</si>
  <si>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</si>
  <si>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</si>
  <si>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x10</t>
  </si>
  <si>
    <t>Kovinar Ormož</t>
  </si>
  <si>
    <t>Koloman Flisar</t>
  </si>
  <si>
    <t>Pionirke - posamezno</t>
  </si>
  <si>
    <t>Pionirke - ekipno</t>
  </si>
  <si>
    <t>LESKOVEC</t>
  </si>
  <si>
    <t>GROSUPLJE</t>
  </si>
  <si>
    <t>PTUJ</t>
  </si>
  <si>
    <t>POSTOJNA</t>
  </si>
  <si>
    <t>ČRENŠOVCI</t>
  </si>
  <si>
    <t>JUTEKS ŽALEC</t>
  </si>
  <si>
    <t>TREBNJE</t>
  </si>
  <si>
    <t>GANČANI</t>
  </si>
  <si>
    <t>PREDDVOR</t>
  </si>
  <si>
    <t>TABOR JEŽICA</t>
  </si>
  <si>
    <t>KOVINAR ORMOŽ</t>
  </si>
  <si>
    <t>SONJA VESEL</t>
  </si>
  <si>
    <t>MESTO LJUTOMER</t>
  </si>
  <si>
    <t>DOLIČ</t>
  </si>
  <si>
    <t>ELEKTRO MARIBOR</t>
  </si>
  <si>
    <t>Mesto Ljutomer</t>
  </si>
  <si>
    <t>BREŽICE</t>
  </si>
  <si>
    <t>JURŠINCI</t>
  </si>
  <si>
    <t>GORENJA VAS</t>
  </si>
  <si>
    <t>RADOVLJICA</t>
  </si>
  <si>
    <t>Mladinci puška - posamezno</t>
  </si>
  <si>
    <t>Mladinke puška - posamezno</t>
  </si>
  <si>
    <t>Mladinci puška - ekipno</t>
  </si>
  <si>
    <t>Mladinci pištola - posamezno</t>
  </si>
  <si>
    <t>Mladinke pištola - posamezno</t>
  </si>
  <si>
    <t>Mladinci pištola - ekipno</t>
  </si>
  <si>
    <t>Priimek in ime</t>
  </si>
  <si>
    <t>Leto roj.</t>
  </si>
  <si>
    <t>Črenšovci</t>
  </si>
  <si>
    <t>ŽELEZNIKI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</si>
  <si>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</si>
  <si>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</si>
  <si>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</si>
  <si>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</si>
  <si>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</si>
  <si>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</si>
  <si>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</si>
  <si>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</si>
  <si>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</si>
  <si>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</si>
  <si>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</si>
  <si>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</si>
  <si>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Pionirji stanje - ekipno</t>
  </si>
  <si>
    <t>Pionirji stanje - posamezno</t>
  </si>
  <si>
    <t>Pionirke stanje - ekipno</t>
  </si>
  <si>
    <t>Pionirke stanje - posamezno</t>
  </si>
  <si>
    <t>Kadeti/nje puška stanje - ekipno</t>
  </si>
  <si>
    <t>Kadeti puška stanje - posamezno</t>
  </si>
  <si>
    <t>Kadetinje puška stanje - posamezno</t>
  </si>
  <si>
    <t>Mladinci/ke puška stanje - ekipno</t>
  </si>
  <si>
    <t>Mladinci puška stanje - posamezno</t>
  </si>
  <si>
    <t>Mladinke puška stanje - posamezno</t>
  </si>
  <si>
    <t>Mladinci/ke pištola stanje - ekipno</t>
  </si>
  <si>
    <t>Mladinci pištola stanje - posamezno</t>
  </si>
  <si>
    <t>Mladinke pištola stanje - posamezno</t>
  </si>
  <si>
    <t>Kadeti/nje pištola stanje - ekipno</t>
  </si>
  <si>
    <t>Kadeti pištola stanje - posamezno</t>
  </si>
  <si>
    <t>Kadetinje pištola stanje - posamezno</t>
  </si>
  <si>
    <t>Olimpija</t>
  </si>
  <si>
    <t>X10n</t>
  </si>
  <si>
    <t>Dušan Poženel</t>
  </si>
  <si>
    <t>Gančani</t>
  </si>
  <si>
    <t>najsl T</t>
  </si>
  <si>
    <t xml:space="preserve"> 4 najbolše T</t>
  </si>
  <si>
    <t>Fujs Megi</t>
  </si>
  <si>
    <t>Doler Monika</t>
  </si>
  <si>
    <t>Mihelič Lea</t>
  </si>
  <si>
    <t>Kosi Melisa</t>
  </si>
  <si>
    <t>Tomaševič Anja</t>
  </si>
  <si>
    <t>Novak Tina</t>
  </si>
  <si>
    <t>Kaplja Nadja</t>
  </si>
  <si>
    <t>Hudoklin Nuša</t>
  </si>
  <si>
    <t>Tkalec Vesna</t>
  </si>
  <si>
    <t>Partl Betina</t>
  </si>
  <si>
    <t>Cverle Karmen</t>
  </si>
  <si>
    <t>Rajtar Nuša</t>
  </si>
  <si>
    <t>Pernat Aleš</t>
  </si>
  <si>
    <t>Seršen Primož</t>
  </si>
  <si>
    <t>Kovač Uroš</t>
  </si>
  <si>
    <t>Grossi Miha</t>
  </si>
  <si>
    <t>Marinko Matjaž</t>
  </si>
  <si>
    <t>Kovač Gregor</t>
  </si>
  <si>
    <t>Šmid Jan</t>
  </si>
  <si>
    <t>Lelas Luka</t>
  </si>
  <si>
    <t>Kaker Miha</t>
  </si>
  <si>
    <t>Jarc Tilen</t>
  </si>
  <si>
    <t>Matavž Mitja</t>
  </si>
  <si>
    <t>Mohorič Kristijan</t>
  </si>
  <si>
    <t>Privšek Luka</t>
  </si>
  <si>
    <t>Sarjaš Andrejas</t>
  </si>
  <si>
    <t>Kandare Tilen</t>
  </si>
  <si>
    <t>Draškovič Aljoša</t>
  </si>
  <si>
    <t>Sikošek Gradič Klemen</t>
  </si>
  <si>
    <t>Freeland Jakob</t>
  </si>
  <si>
    <t>Skobir Žiga</t>
  </si>
  <si>
    <t>Kelenc Žan</t>
  </si>
  <si>
    <t>Kanovnik Anže</t>
  </si>
  <si>
    <t>Kepa Marcel</t>
  </si>
  <si>
    <t>Penko Klemen</t>
  </si>
  <si>
    <t>Kolander Boštjan</t>
  </si>
  <si>
    <t>Pirc Matic</t>
  </si>
  <si>
    <t>Lešek Aljaž</t>
  </si>
  <si>
    <t>Kulič Mark</t>
  </si>
  <si>
    <t>Gustinčič Aljaž</t>
  </si>
  <si>
    <t>Novak Klemen</t>
  </si>
  <si>
    <t>Kolenc Jan</t>
  </si>
  <si>
    <t>Ziherl Rok</t>
  </si>
  <si>
    <t>Habjan Gašper</t>
  </si>
  <si>
    <t>Zakrajšek Jan</t>
  </si>
  <si>
    <t>Cvenk Urh</t>
  </si>
  <si>
    <t>Hozjan Matjaž</t>
  </si>
  <si>
    <t>Sobočan Luka</t>
  </si>
  <si>
    <t>Ivanc Staš</t>
  </si>
  <si>
    <t>Kidričevo</t>
  </si>
  <si>
    <t>Štefan Kovač Turnišče</t>
  </si>
  <si>
    <t>IX. Korpusa</t>
  </si>
  <si>
    <t>Tabor Ježica</t>
  </si>
  <si>
    <t>Železniki</t>
  </si>
  <si>
    <t>Kamnik</t>
  </si>
  <si>
    <t>Juteks</t>
  </si>
  <si>
    <t>Leskovec</t>
  </si>
  <si>
    <t>Vrhnika</t>
  </si>
  <si>
    <t>Kisovec</t>
  </si>
  <si>
    <t>Gorjanci</t>
  </si>
  <si>
    <t>Peternel Andrej</t>
  </si>
  <si>
    <t>Oblak Gašper</t>
  </si>
  <si>
    <t>Oblak Lenart</t>
  </si>
  <si>
    <t>Potočnik Grega</t>
  </si>
  <si>
    <t>Kozinc Jan</t>
  </si>
  <si>
    <t>Tomažin Anže</t>
  </si>
  <si>
    <t>Otoničar Natalija</t>
  </si>
  <si>
    <t>Kranjec Špela</t>
  </si>
  <si>
    <t>Kranjec Žiga</t>
  </si>
  <si>
    <t>Černi Mitja</t>
  </si>
  <si>
    <t>Verbančič Denis</t>
  </si>
  <si>
    <t>Černi Jernej</t>
  </si>
  <si>
    <t>Feuš David</t>
  </si>
  <si>
    <t>Prinčič Iztok</t>
  </si>
  <si>
    <t>Prinčič Miha</t>
  </si>
  <si>
    <t>Žepič Domen</t>
  </si>
  <si>
    <t>Podjed Nejc</t>
  </si>
  <si>
    <t>Pirih Maj</t>
  </si>
  <si>
    <t>Resman Luka</t>
  </si>
  <si>
    <t>Bernot Gašper</t>
  </si>
  <si>
    <t>Mohorko Uroš</t>
  </si>
  <si>
    <t>Polajnko Gregor</t>
  </si>
  <si>
    <t>Železnik Klemen</t>
  </si>
  <si>
    <t>Stropnik Dejan</t>
  </si>
  <si>
    <t>Tripar Teo</t>
  </si>
  <si>
    <t>Glušac David</t>
  </si>
  <si>
    <t>Dvoršak Živa</t>
  </si>
  <si>
    <t>Ratnik Saša Marija</t>
  </si>
  <si>
    <t>Juvan Nina</t>
  </si>
  <si>
    <t>Levičar Simona</t>
  </si>
  <si>
    <t>Muhič Barbara</t>
  </si>
  <si>
    <t>Vogrinčič Bianka</t>
  </si>
  <si>
    <t>Fluks Teja</t>
  </si>
  <si>
    <t>Draškovič Tjaša</t>
  </si>
  <si>
    <t>Dolenc Maja</t>
  </si>
  <si>
    <t>Ojsteršek Petra</t>
  </si>
  <si>
    <t>Portorož</t>
  </si>
  <si>
    <t>Trzin</t>
  </si>
  <si>
    <t>Liboje</t>
  </si>
  <si>
    <t>Habjanič Melanie</t>
  </si>
  <si>
    <t>Šumak Jan</t>
  </si>
  <si>
    <t>Vernik Petra</t>
  </si>
  <si>
    <t>Gabor Laura</t>
  </si>
  <si>
    <t>Ratnik Katja</t>
  </si>
  <si>
    <t>Žalik Tadej</t>
  </si>
  <si>
    <t>Maučec Jaka</t>
  </si>
  <si>
    <t>Adanič Primož</t>
  </si>
  <si>
    <t>Smolej Tine</t>
  </si>
  <si>
    <t>Presterel Anže</t>
  </si>
  <si>
    <t>Jeklič Nik</t>
  </si>
  <si>
    <t>Falkner Žiga</t>
  </si>
  <si>
    <t>Kepa Jošt</t>
  </si>
  <si>
    <t>Uhan Matic</t>
  </si>
  <si>
    <t>Rošer Rok</t>
  </si>
  <si>
    <t>Razbornik Ivan</t>
  </si>
  <si>
    <t>Glažar Matija</t>
  </si>
  <si>
    <t>Robnik Manuel</t>
  </si>
  <si>
    <t>Zelko Luka</t>
  </si>
  <si>
    <t>Pustinek Luka</t>
  </si>
  <si>
    <t>Muhič Živa</t>
  </si>
  <si>
    <t>Radosavljevič Uroš</t>
  </si>
  <si>
    <t>Švetak Rocco</t>
  </si>
  <si>
    <t>Požar Karim</t>
  </si>
  <si>
    <t>Lampreht Bojan</t>
  </si>
  <si>
    <t>Višnar Lan</t>
  </si>
  <si>
    <t>Novak Gregor</t>
  </si>
  <si>
    <t>Zupančič Adam</t>
  </si>
  <si>
    <t>Žižek Amadej</t>
  </si>
  <si>
    <t>Golob Irena</t>
  </si>
  <si>
    <t>Kačič Jana</t>
  </si>
  <si>
    <t>Plestenjak Marko</t>
  </si>
  <si>
    <t>Repič Rožle</t>
  </si>
  <si>
    <t>Druzovič Ivan</t>
  </si>
  <si>
    <t>Kovač Luka</t>
  </si>
  <si>
    <t>Trontelj Žan</t>
  </si>
  <si>
    <t>Červek Janez</t>
  </si>
  <si>
    <t>Vesenjak Gregor</t>
  </si>
  <si>
    <t>Sarjaš Andreas</t>
  </si>
  <si>
    <t>Kekec David</t>
  </si>
  <si>
    <t>Kenk Matic</t>
  </si>
  <si>
    <t>Mrvič Rok</t>
  </si>
  <si>
    <t>Vodeb Katja</t>
  </si>
  <si>
    <t>Kovačič Anuša</t>
  </si>
  <si>
    <t>Novoselič Andreja</t>
  </si>
  <si>
    <t>Pirc Nika</t>
  </si>
  <si>
    <t>Lešnik Nives</t>
  </si>
  <si>
    <t>Županc Vesna</t>
  </si>
  <si>
    <t>Špiler Polona</t>
  </si>
  <si>
    <t>Marok Sevnica</t>
  </si>
  <si>
    <t>Domžale</t>
  </si>
  <si>
    <t>Hadžidaov Aleksandar</t>
  </si>
  <si>
    <t>Juvan Klemen</t>
  </si>
  <si>
    <t>Urban Gabrijel</t>
  </si>
  <si>
    <t>Pšajd Niko</t>
  </si>
  <si>
    <t>Fundak Karlo</t>
  </si>
  <si>
    <t>Masnec Sandi</t>
  </si>
  <si>
    <t>Rebernak Gašper</t>
  </si>
  <si>
    <t>Brunšek Matic</t>
  </si>
  <si>
    <t>Pšeničnik Marko</t>
  </si>
  <si>
    <t>Klavžar Anže</t>
  </si>
  <si>
    <t>Marinčič Tomaž</t>
  </si>
  <si>
    <t>Marolt Jernej</t>
  </si>
  <si>
    <t>Simonič Staša</t>
  </si>
  <si>
    <t>Molan Simona</t>
  </si>
  <si>
    <t>Klemenčič Špela</t>
  </si>
  <si>
    <t>Pepunič Anja</t>
  </si>
  <si>
    <t>Jezeršek Lucija</t>
  </si>
  <si>
    <t>Kolman Mojca</t>
  </si>
  <si>
    <t>Žun Eva</t>
  </si>
  <si>
    <t>Dornava</t>
  </si>
  <si>
    <t>Izola</t>
  </si>
  <si>
    <t>Dušan Poženel Rečica</t>
  </si>
  <si>
    <t>Koloman Flisar Tišina</t>
  </si>
  <si>
    <t>Ankaran</t>
  </si>
  <si>
    <t>ŠTEFAN KOVAČ TURNIŠČE</t>
  </si>
  <si>
    <t>KOLOMAN FLISAR TIŠINA</t>
  </si>
  <si>
    <t>Triglav Javornik Koroška bela</t>
  </si>
  <si>
    <t>TRIGLAV JAVORNIK KOROŠKA BELA</t>
  </si>
  <si>
    <t>Tovarne sladkorja Ormož</t>
  </si>
  <si>
    <t>Kolman Simon</t>
  </si>
  <si>
    <t>Gabrijel Urban</t>
  </si>
  <si>
    <t>Vorih Marko</t>
  </si>
  <si>
    <t>Pondelak Jernej</t>
  </si>
  <si>
    <t>Kostevc Miha</t>
  </si>
  <si>
    <t>Novak Grega</t>
  </si>
  <si>
    <t>Somi Erik</t>
  </si>
  <si>
    <t>Jezero</t>
  </si>
  <si>
    <t>Njakaš Leon</t>
  </si>
  <si>
    <t>Sotler Gašper</t>
  </si>
  <si>
    <t>Jerovšek Patricija</t>
  </si>
  <si>
    <t>Dolšak Leonard</t>
  </si>
  <si>
    <t>Stojak Sašo</t>
  </si>
  <si>
    <t>Ptuj</t>
  </si>
  <si>
    <t>Mir Žan</t>
  </si>
  <si>
    <t>Veršec Vedran</t>
  </si>
  <si>
    <t>Skodič Timotej</t>
  </si>
  <si>
    <t>Franc Lešnik Vuk</t>
  </si>
  <si>
    <t>Prajndl Žiga</t>
  </si>
  <si>
    <t>Šuštar Jani</t>
  </si>
  <si>
    <t>Maurič Blaž</t>
  </si>
  <si>
    <t>Žižek Martin</t>
  </si>
  <si>
    <t>Lazarov Alan</t>
  </si>
  <si>
    <t>Žižek Tobias</t>
  </si>
  <si>
    <t>Damijan Gregor</t>
  </si>
  <si>
    <t>Penca Suzana</t>
  </si>
  <si>
    <t>Irgolič Ilona</t>
  </si>
  <si>
    <t>Zupan Daša</t>
  </si>
  <si>
    <t>Stanko Anemari</t>
  </si>
  <si>
    <t>Gale Urban</t>
  </si>
  <si>
    <t>Skodič Alan</t>
  </si>
  <si>
    <t>Jernejčič Luka</t>
  </si>
  <si>
    <t>Kmet Rok</t>
  </si>
  <si>
    <t>Mirnik Tomi</t>
  </si>
  <si>
    <t>Kastelic Luka</t>
  </si>
  <si>
    <t>Pavlič Gregor</t>
  </si>
  <si>
    <t>Pirc Andrej</t>
  </si>
  <si>
    <t>Visočnik Niko</t>
  </si>
  <si>
    <t>Mihalič Špela</t>
  </si>
  <si>
    <t>Razboršek Teja</t>
  </si>
  <si>
    <t>Weingerl Tina</t>
  </si>
  <si>
    <t>Golob Milena</t>
  </si>
  <si>
    <t>Perovšek Janja</t>
  </si>
  <si>
    <t>Štojs Tadej</t>
  </si>
  <si>
    <t>Petelinek Jakob</t>
  </si>
  <si>
    <t>Rozman Alex</t>
  </si>
  <si>
    <t>Kovač Blaž</t>
  </si>
  <si>
    <t>Stojanovič Vasja</t>
  </si>
  <si>
    <t>Vrhunec Uroš</t>
  </si>
  <si>
    <t>Arh Matija</t>
  </si>
  <si>
    <t>Tomažič Žan</t>
  </si>
  <si>
    <t>Kocjan Jernej</t>
  </si>
  <si>
    <t>Mušič Arnes</t>
  </si>
  <si>
    <t>Tovornik Jan</t>
  </si>
  <si>
    <t>Režonja Sandi</t>
  </si>
  <si>
    <t>Šorn Maks</t>
  </si>
  <si>
    <t>Pleh Matjaž</t>
  </si>
  <si>
    <t>Komljanec Žiga</t>
  </si>
  <si>
    <t>Banfi Primož</t>
  </si>
  <si>
    <t>Tomažič Rok</t>
  </si>
  <si>
    <t>Ozvatič Niklas</t>
  </si>
  <si>
    <t>Irgolič Žan</t>
  </si>
  <si>
    <t>Kosajnč Uroš</t>
  </si>
  <si>
    <t>Bukovec Alen</t>
  </si>
  <si>
    <t>Tomc Sara</t>
  </si>
  <si>
    <t>Zatler Barbara</t>
  </si>
  <si>
    <t>Jerovšek Klavdija</t>
  </si>
  <si>
    <t>Ozvatič Nastja</t>
  </si>
  <si>
    <t>Černi Tamara</t>
  </si>
  <si>
    <t>Horvat Sara</t>
  </si>
  <si>
    <t>Noč Nastja</t>
  </si>
  <si>
    <t>Krančič Nuša</t>
  </si>
  <si>
    <t>Pogačnik Anja</t>
  </si>
  <si>
    <t>Skledar Monika</t>
  </si>
  <si>
    <t>Bajuk Ula</t>
  </si>
  <si>
    <t>Radgona</t>
  </si>
  <si>
    <t>RADGONA</t>
  </si>
  <si>
    <t>DUŠAN POŽENEL REČICA</t>
  </si>
  <si>
    <t>Elektro Maribor</t>
  </si>
  <si>
    <t>MAROK SEVNICA</t>
  </si>
  <si>
    <t>Jezero Dobrovnik</t>
  </si>
  <si>
    <t>Juteks Žalec</t>
  </si>
  <si>
    <t>Mrož Velenje</t>
  </si>
  <si>
    <t xml:space="preserve">Hriberšek Sara </t>
  </si>
  <si>
    <t xml:space="preserve">Mulej Maruša </t>
  </si>
  <si>
    <t xml:space="preserve">Vogrinčič Mihaela </t>
  </si>
  <si>
    <t xml:space="preserve">Malec Tjaša </t>
  </si>
  <si>
    <t xml:space="preserve">Žižek Tiffany </t>
  </si>
  <si>
    <t xml:space="preserve">Perša Jana </t>
  </si>
  <si>
    <t xml:space="preserve">Gril Neja </t>
  </si>
  <si>
    <t xml:space="preserve">Bradač Sabina </t>
  </si>
  <si>
    <t xml:space="preserve">Kodrun Urška </t>
  </si>
  <si>
    <t xml:space="preserve">Verbančič Saša </t>
  </si>
  <si>
    <t>KAMNIK</t>
  </si>
  <si>
    <t>MROŽ VELENJE</t>
  </si>
  <si>
    <t>Garbas Miha</t>
  </si>
  <si>
    <t>Žuber Žan</t>
  </si>
  <si>
    <t>Kuharič Urška</t>
  </si>
  <si>
    <t xml:space="preserve">Peternel Andrej </t>
  </si>
  <si>
    <t xml:space="preserve">Bogdan Dominik </t>
  </si>
  <si>
    <t xml:space="preserve">Mohorko Uroš </t>
  </si>
  <si>
    <t xml:space="preserve">Alija Bekim </t>
  </si>
  <si>
    <t xml:space="preserve">Novak Aleš </t>
  </si>
  <si>
    <t xml:space="preserve">Šumak Jan </t>
  </si>
  <si>
    <t>ŠKOFJA LOKA</t>
  </si>
  <si>
    <t xml:space="preserve">Dušan Poženel Rečica </t>
  </si>
  <si>
    <t>Moris</t>
  </si>
  <si>
    <t xml:space="preserve">Rojko Sara </t>
  </si>
  <si>
    <t xml:space="preserve">Županc Vesna </t>
  </si>
  <si>
    <t xml:space="preserve">Bartol Lara </t>
  </si>
  <si>
    <t xml:space="preserve">Polajnko Gregor </t>
  </si>
  <si>
    <t xml:space="preserve">Ribič Matej </t>
  </si>
  <si>
    <t xml:space="preserve">Majdič Primož </t>
  </si>
  <si>
    <t xml:space="preserve">Ficko Blaž </t>
  </si>
  <si>
    <t xml:space="preserve">Vnučec Tilen </t>
  </si>
  <si>
    <t xml:space="preserve">Blaževič Krešimir </t>
  </si>
  <si>
    <t xml:space="preserve">Mrvič Rok </t>
  </si>
  <si>
    <t xml:space="preserve">Kramžar Jan </t>
  </si>
  <si>
    <t xml:space="preserve">Jevšovar Tomi </t>
  </si>
  <si>
    <t>MORIS KOČEVSKA REKA KOČEVJE</t>
  </si>
  <si>
    <t>Franc Lešnik Vuk Hotinja vas</t>
  </si>
  <si>
    <t>Fojkar Tina</t>
  </si>
  <si>
    <t>I. pohorski bataljon Ruše</t>
  </si>
  <si>
    <t>Predoslje</t>
  </si>
  <si>
    <t>Jože Kovačič Šentvid pri Stični</t>
  </si>
  <si>
    <t>Sonja Vesel Ivančna Gorica</t>
  </si>
  <si>
    <t>Kastelic Ines</t>
  </si>
  <si>
    <t>Rebernik Polona</t>
  </si>
  <si>
    <t>Barber Sara</t>
  </si>
  <si>
    <t>Hojc Tina</t>
  </si>
  <si>
    <t>Poreber Teja</t>
  </si>
  <si>
    <t>Melanšek Miha</t>
  </si>
  <si>
    <t>GORJANCI</t>
  </si>
  <si>
    <t xml:space="preserve">Franc Lešnik Vuk </t>
  </si>
  <si>
    <t xml:space="preserve">Olimpija </t>
  </si>
  <si>
    <t>Triglav Javornik Koroška Bela</t>
  </si>
  <si>
    <t>Moris Kočevska Reka Kočevje</t>
  </si>
  <si>
    <t>Jože Kerenčič Miklavž</t>
  </si>
  <si>
    <t>SONJA VESEL IVANČNA GORICA</t>
  </si>
  <si>
    <t>I. POHORSKI BATALJON RUŠE</t>
  </si>
  <si>
    <t>JOŽE KOVAČIČ ŠENTVID PRI STIČNI</t>
  </si>
  <si>
    <t>Kreslin Marko</t>
  </si>
  <si>
    <t>Pomurka MI</t>
  </si>
  <si>
    <t>Čučko Aljaž</t>
  </si>
  <si>
    <t>1995</t>
  </si>
  <si>
    <t>1998</t>
  </si>
  <si>
    <t>Kiralj Vesna</t>
  </si>
  <si>
    <t>1997</t>
  </si>
  <si>
    <t>Karajica Blaž</t>
  </si>
  <si>
    <t>Štraus Tilen</t>
  </si>
  <si>
    <t>Sever Iva</t>
  </si>
  <si>
    <t>Rojnik Tadej</t>
  </si>
  <si>
    <t>1996</t>
  </si>
  <si>
    <t>Godina Sara</t>
  </si>
  <si>
    <t>Kosec Narina</t>
  </si>
  <si>
    <t>Kreslin Simon</t>
  </si>
  <si>
    <t>POMURKA MI</t>
  </si>
  <si>
    <t>Zavec Marko</t>
  </si>
  <si>
    <t>?</t>
  </si>
  <si>
    <t>Brodej Klemen</t>
  </si>
  <si>
    <t>Mrož</t>
  </si>
  <si>
    <t>Kristanšek Tadej</t>
  </si>
  <si>
    <t>Medved Jaka</t>
  </si>
  <si>
    <t>Jože Kovačič Šentvid ob Stični</t>
  </si>
  <si>
    <t>Kumer Rok</t>
  </si>
  <si>
    <t>Jošt Žan</t>
  </si>
  <si>
    <t>Žonta Timotej</t>
  </si>
  <si>
    <t>Rus Luka</t>
  </si>
  <si>
    <t>Senič Aljaž</t>
  </si>
  <si>
    <t>Kukovič Gregor</t>
  </si>
  <si>
    <t>Nadrag Tim</t>
  </si>
  <si>
    <t>Frelih Mitja</t>
  </si>
  <si>
    <t>Žokalj Matej</t>
  </si>
  <si>
    <t>IX Korpus Piran</t>
  </si>
  <si>
    <t>Žokalj Luka</t>
  </si>
  <si>
    <t>x7</t>
  </si>
  <si>
    <t>Petroci Nina</t>
  </si>
  <si>
    <t>1994</t>
  </si>
  <si>
    <t>1993</t>
  </si>
  <si>
    <t>Oblak Matej</t>
  </si>
  <si>
    <t>Lipovec Denis</t>
  </si>
  <si>
    <t>Jevšovar Tomi</t>
  </si>
  <si>
    <t>Raščan Kaja</t>
  </si>
  <si>
    <t>Milinovič Jure</t>
  </si>
  <si>
    <t>Žun Gregor</t>
  </si>
  <si>
    <t>Dušič Janez</t>
  </si>
  <si>
    <t>Šivic Rok</t>
  </si>
  <si>
    <t>Hrovat Simon</t>
  </si>
  <si>
    <t>Kramar Jaka</t>
  </si>
  <si>
    <t>1991</t>
  </si>
  <si>
    <t>Verbančič Damir</t>
  </si>
  <si>
    <t>Zidarič Kristian</t>
  </si>
  <si>
    <t>Fink Dominik</t>
  </si>
  <si>
    <t>Markovič Mario</t>
  </si>
  <si>
    <t>Kopačevina</t>
  </si>
  <si>
    <t>Frlic Kristjan</t>
  </si>
  <si>
    <t>Kuntu Filip</t>
  </si>
  <si>
    <t>Kenan Majetič</t>
  </si>
  <si>
    <t>KOPAČEVINA</t>
  </si>
  <si>
    <t>Vnučec Tilen</t>
  </si>
  <si>
    <t>Mlakar Anamarija</t>
  </si>
  <si>
    <t>Sirnik Ana</t>
  </si>
  <si>
    <t>Daskijevič Barbara</t>
  </si>
  <si>
    <t>Dolšak Leo</t>
  </si>
  <si>
    <t>Žniderič Katarina</t>
  </si>
  <si>
    <t>Venta Kevin</t>
  </si>
  <si>
    <t>Korber Dejan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</si>
</sst>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37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  <font>
      <sz val="11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8" fillId="17" borderId="0" applyNumberFormat="0" applyBorder="0" applyAlignment="0" applyProtection="0"/>
    <xf numFmtId="0" fontId="19" fillId="18" borderId="5" applyNumberFormat="0" applyFon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33" fillId="16" borderId="8" applyNumberFormat="0" applyAlignment="0" applyProtection="0"/>
    <xf numFmtId="0" fontId="34" fillId="3" borderId="0" applyNumberFormat="0" applyBorder="0" applyAlignment="0" applyProtection="0"/>
    <xf numFmtId="0" fontId="35" fillId="7" borderId="8" applyNumberFormat="0" applyAlignment="0" applyProtection="0"/>
    <xf numFmtId="0" fontId="36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28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left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5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7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9" fillId="0" borderId="0" xfId="60" applyFont="1" applyBorder="1">
      <alignment/>
      <protection/>
    </xf>
    <xf numFmtId="0" fontId="19" fillId="0" borderId="0" xfId="60" applyFont="1" applyBorder="1" applyAlignment="1">
      <alignment horizont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0" xfId="46"/>
    <cellStyle name="Navadno 11" xfId="47"/>
    <cellStyle name="Navadno 12" xfId="48"/>
    <cellStyle name="Navadno 13" xfId="49"/>
    <cellStyle name="Navadno 14" xfId="50"/>
    <cellStyle name="Navadno 15" xfId="51"/>
    <cellStyle name="Navadno 2" xfId="52"/>
    <cellStyle name="Navadno 3" xfId="53"/>
    <cellStyle name="Navadno 4" xfId="54"/>
    <cellStyle name="Navadno 5" xfId="55"/>
    <cellStyle name="Navadno 6" xfId="56"/>
    <cellStyle name="Navadno 7" xfId="57"/>
    <cellStyle name="Navadno 8" xfId="58"/>
    <cellStyle name="Navadno 9" xfId="59"/>
    <cellStyle name="Navadno_3_turnir_0910_rezultati_mladi_pistola" xfId="60"/>
    <cellStyle name="Nevtralno" xfId="61"/>
    <cellStyle name="Opomba" xfId="62"/>
    <cellStyle name="Opozorilo" xfId="63"/>
    <cellStyle name="Percent" xfId="64"/>
    <cellStyle name="Pojasnjevalno besedilo" xfId="65"/>
    <cellStyle name="Poudarek1" xfId="66"/>
    <cellStyle name="Poudarek2" xfId="67"/>
    <cellStyle name="Poudarek3" xfId="68"/>
    <cellStyle name="Poudarek4" xfId="69"/>
    <cellStyle name="Poudarek5" xfId="70"/>
    <cellStyle name="Poudarek6" xfId="71"/>
    <cellStyle name="Povezana celica" xfId="72"/>
    <cellStyle name="Preveri celico" xfId="73"/>
    <cellStyle name="Računanje" xfId="74"/>
    <cellStyle name="Slabo" xfId="75"/>
    <cellStyle name="Vnos" xfId="76"/>
    <cellStyle name="Vsota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X199"/>
  <sheetViews>
    <sheetView zoomScale="75" zoomScaleNormal="75" workbookViewId="0" topLeftCell="A1">
      <selection activeCell="Y29" sqref="Y29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19.875" style="0" customWidth="1"/>
    <col min="4" max="4" width="7.25390625" style="6" customWidth="1"/>
    <col min="5" max="5" width="7.625" style="6" customWidth="1"/>
    <col min="6" max="6" width="27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4.375" style="59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196" t="s">
        <v>53</v>
      </c>
      <c r="D1" s="196"/>
      <c r="E1" s="196"/>
      <c r="F1" s="197"/>
      <c r="G1" s="197"/>
      <c r="H1" s="197"/>
      <c r="I1" s="197"/>
      <c r="J1" s="197"/>
      <c r="K1" s="197"/>
      <c r="L1" s="58"/>
      <c r="M1" s="56"/>
      <c r="N1" s="80"/>
      <c r="O1" s="81"/>
      <c r="P1" s="57" t="s">
        <v>55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00" t="s">
        <v>59</v>
      </c>
      <c r="D4" s="43" t="s">
        <v>60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51</v>
      </c>
      <c r="V4"/>
    </row>
    <row r="5" spans="1:22" ht="12.75">
      <c r="A5" s="5">
        <v>1</v>
      </c>
      <c r="B5" s="5"/>
      <c r="C5" s="29" t="s">
        <v>174</v>
      </c>
      <c r="D5" s="27">
        <v>1992</v>
      </c>
      <c r="E5" s="27">
        <v>536</v>
      </c>
      <c r="F5" s="54" t="s">
        <v>193</v>
      </c>
      <c r="G5" s="140">
        <v>98</v>
      </c>
      <c r="H5" s="141">
        <v>97</v>
      </c>
      <c r="I5" s="141">
        <v>98</v>
      </c>
      <c r="J5" s="61">
        <v>99</v>
      </c>
      <c r="K5" s="99">
        <f aca="true" t="shared" si="0" ref="K5:K38">SUM(G5:J5)</f>
        <v>392</v>
      </c>
      <c r="L5" s="96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160</v>
      </c>
      <c r="D6" s="33">
        <v>1990</v>
      </c>
      <c r="E6" s="40">
        <v>612</v>
      </c>
      <c r="F6" s="34" t="s">
        <v>19</v>
      </c>
      <c r="G6" s="37">
        <v>99</v>
      </c>
      <c r="H6" s="38">
        <v>99</v>
      </c>
      <c r="I6" s="38">
        <v>95</v>
      </c>
      <c r="J6" s="46">
        <v>99</v>
      </c>
      <c r="K6" s="99">
        <f t="shared" si="0"/>
        <v>392</v>
      </c>
      <c r="L6" s="96"/>
      <c r="M6" s="20"/>
      <c r="N6" s="5"/>
      <c r="O6" s="92">
        <v>618</v>
      </c>
      <c r="P6" s="25" t="s">
        <v>157</v>
      </c>
      <c r="Q6" s="21">
        <v>99</v>
      </c>
      <c r="R6" s="21">
        <v>94</v>
      </c>
      <c r="S6" s="21">
        <v>96</v>
      </c>
      <c r="T6" s="21">
        <v>95</v>
      </c>
      <c r="U6" s="14">
        <f>SUM(Q6:T6)</f>
        <v>384</v>
      </c>
      <c r="V6"/>
    </row>
    <row r="7" spans="1:22" ht="12.75">
      <c r="A7" s="5">
        <v>3</v>
      </c>
      <c r="B7" s="5"/>
      <c r="C7" s="32" t="s">
        <v>166</v>
      </c>
      <c r="D7" s="101" t="s">
        <v>465</v>
      </c>
      <c r="E7" s="33">
        <v>526</v>
      </c>
      <c r="F7" s="34" t="s">
        <v>94</v>
      </c>
      <c r="G7" s="37">
        <v>98</v>
      </c>
      <c r="H7" s="38">
        <v>99</v>
      </c>
      <c r="I7" s="38">
        <v>95</v>
      </c>
      <c r="J7" s="46">
        <v>97</v>
      </c>
      <c r="K7" s="99">
        <f t="shared" si="0"/>
        <v>389</v>
      </c>
      <c r="L7" s="96"/>
      <c r="M7" s="20"/>
      <c r="N7" s="5"/>
      <c r="O7" s="92">
        <v>605</v>
      </c>
      <c r="P7" s="25" t="s">
        <v>159</v>
      </c>
      <c r="Q7" s="13">
        <v>97</v>
      </c>
      <c r="R7" s="13">
        <v>95</v>
      </c>
      <c r="S7" s="13">
        <v>97</v>
      </c>
      <c r="T7" s="13">
        <v>98</v>
      </c>
      <c r="U7" s="14">
        <f>SUM(Q7:T7)</f>
        <v>387</v>
      </c>
      <c r="V7"/>
    </row>
    <row r="8" spans="1:22" ht="13.5" thickBot="1">
      <c r="A8" s="5">
        <v>4</v>
      </c>
      <c r="B8" s="5"/>
      <c r="C8" s="32" t="s">
        <v>159</v>
      </c>
      <c r="D8" s="33">
        <v>1991</v>
      </c>
      <c r="E8" s="40">
        <v>605</v>
      </c>
      <c r="F8" s="34" t="s">
        <v>14</v>
      </c>
      <c r="G8" s="37">
        <v>97</v>
      </c>
      <c r="H8" s="38">
        <v>95</v>
      </c>
      <c r="I8" s="38">
        <v>97</v>
      </c>
      <c r="J8" s="46">
        <v>98</v>
      </c>
      <c r="K8" s="99">
        <f t="shared" si="0"/>
        <v>387</v>
      </c>
      <c r="L8" s="96"/>
      <c r="M8" s="20"/>
      <c r="N8" s="5"/>
      <c r="O8" s="94">
        <v>603</v>
      </c>
      <c r="P8" s="26" t="s">
        <v>158</v>
      </c>
      <c r="Q8" s="16">
        <v>92</v>
      </c>
      <c r="R8" s="16">
        <v>94</v>
      </c>
      <c r="S8" s="16">
        <v>98</v>
      </c>
      <c r="T8" s="16">
        <v>96</v>
      </c>
      <c r="U8" s="14">
        <f>SUM(Q8:T8)</f>
        <v>380</v>
      </c>
      <c r="V8"/>
    </row>
    <row r="9" spans="1:22" ht="13.5" thickBot="1">
      <c r="A9" s="5">
        <v>5</v>
      </c>
      <c r="B9" s="5"/>
      <c r="C9" s="32" t="s">
        <v>176</v>
      </c>
      <c r="D9" s="33">
        <v>1990</v>
      </c>
      <c r="E9" s="40">
        <v>523</v>
      </c>
      <c r="F9" s="154" t="s">
        <v>411</v>
      </c>
      <c r="G9" s="37">
        <v>94</v>
      </c>
      <c r="H9" s="38">
        <v>97</v>
      </c>
      <c r="I9" s="38">
        <v>96</v>
      </c>
      <c r="J9" s="46">
        <v>97</v>
      </c>
      <c r="K9" s="99">
        <f t="shared" si="0"/>
        <v>384</v>
      </c>
      <c r="L9" s="96"/>
      <c r="M9" s="20"/>
      <c r="N9" s="5"/>
      <c r="O9" s="21"/>
      <c r="P9" s="12"/>
      <c r="Q9" s="13"/>
      <c r="R9" s="13"/>
      <c r="S9" s="13"/>
      <c r="T9" s="47">
        <f>SUM(T6:T8)</f>
        <v>289</v>
      </c>
      <c r="U9" s="17">
        <f>SUM(U6:U8)</f>
        <v>1151</v>
      </c>
      <c r="V9"/>
    </row>
    <row r="10" spans="1:22" ht="13.5" thickTop="1">
      <c r="A10" s="5">
        <v>6</v>
      </c>
      <c r="B10" s="5"/>
      <c r="C10" s="32" t="s">
        <v>157</v>
      </c>
      <c r="D10" s="33">
        <v>1991</v>
      </c>
      <c r="E10" s="33">
        <v>618</v>
      </c>
      <c r="F10" s="34" t="s">
        <v>14</v>
      </c>
      <c r="G10" s="37">
        <v>99</v>
      </c>
      <c r="H10" s="38">
        <v>94</v>
      </c>
      <c r="I10" s="38">
        <v>96</v>
      </c>
      <c r="J10" s="46">
        <v>95</v>
      </c>
      <c r="K10" s="99">
        <f t="shared" si="0"/>
        <v>384</v>
      </c>
      <c r="L10" s="96"/>
      <c r="M10" s="20"/>
      <c r="N10" s="5"/>
      <c r="V10"/>
    </row>
    <row r="11" spans="1:22" ht="13.5" thickBot="1">
      <c r="A11" s="5">
        <v>7</v>
      </c>
      <c r="B11" s="5"/>
      <c r="C11" s="32" t="s">
        <v>158</v>
      </c>
      <c r="D11" s="33">
        <v>1991</v>
      </c>
      <c r="E11" s="33">
        <v>603</v>
      </c>
      <c r="F11" s="34" t="s">
        <v>14</v>
      </c>
      <c r="G11" s="35">
        <v>92</v>
      </c>
      <c r="H11" s="36">
        <v>94</v>
      </c>
      <c r="I11" s="36">
        <v>98</v>
      </c>
      <c r="J11" s="45">
        <v>96</v>
      </c>
      <c r="K11" s="99">
        <f t="shared" si="0"/>
        <v>380</v>
      </c>
      <c r="L11" s="96"/>
      <c r="M11" s="20"/>
      <c r="N11" s="5"/>
      <c r="V11"/>
    </row>
    <row r="12" spans="1:22" ht="13.5" thickBot="1">
      <c r="A12" s="5">
        <v>8</v>
      </c>
      <c r="B12" s="5"/>
      <c r="C12" s="32" t="s">
        <v>294</v>
      </c>
      <c r="D12" s="33">
        <v>1992</v>
      </c>
      <c r="E12" s="33">
        <v>533</v>
      </c>
      <c r="F12" s="34" t="s">
        <v>351</v>
      </c>
      <c r="G12" s="37">
        <v>97</v>
      </c>
      <c r="H12" s="38">
        <v>90</v>
      </c>
      <c r="I12" s="38">
        <v>98</v>
      </c>
      <c r="J12" s="46">
        <v>94</v>
      </c>
      <c r="K12" s="99">
        <f t="shared" si="0"/>
        <v>379</v>
      </c>
      <c r="L12" s="96"/>
      <c r="M12" s="20"/>
      <c r="N12" s="5">
        <v>2</v>
      </c>
      <c r="O12" s="7" t="s">
        <v>4</v>
      </c>
      <c r="P12" s="8" t="s">
        <v>52</v>
      </c>
      <c r="V12"/>
    </row>
    <row r="13" spans="1:22" ht="12.75">
      <c r="A13" s="5">
        <v>9</v>
      </c>
      <c r="B13" s="5"/>
      <c r="C13" s="39" t="s">
        <v>177</v>
      </c>
      <c r="D13" s="40">
        <v>1991</v>
      </c>
      <c r="E13" s="40">
        <v>529</v>
      </c>
      <c r="F13" s="41" t="s">
        <v>146</v>
      </c>
      <c r="G13" s="37">
        <v>97</v>
      </c>
      <c r="H13" s="38">
        <v>96</v>
      </c>
      <c r="I13" s="38">
        <v>91</v>
      </c>
      <c r="J13" s="46">
        <v>94</v>
      </c>
      <c r="K13" s="99">
        <f t="shared" si="0"/>
        <v>378</v>
      </c>
      <c r="L13" s="96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169</v>
      </c>
      <c r="D14" s="33">
        <v>1992</v>
      </c>
      <c r="E14" s="40">
        <v>623</v>
      </c>
      <c r="F14" s="34" t="s">
        <v>48</v>
      </c>
      <c r="G14" s="37">
        <v>97</v>
      </c>
      <c r="H14" s="38">
        <v>95</v>
      </c>
      <c r="I14" s="38">
        <v>90</v>
      </c>
      <c r="J14" s="46">
        <v>95</v>
      </c>
      <c r="K14" s="99">
        <f t="shared" si="0"/>
        <v>377</v>
      </c>
      <c r="L14" s="96"/>
      <c r="M14" s="20"/>
      <c r="N14" s="5"/>
      <c r="O14" s="92">
        <v>608</v>
      </c>
      <c r="P14" s="25" t="s">
        <v>161</v>
      </c>
      <c r="Q14" s="21">
        <v>93</v>
      </c>
      <c r="R14" s="21">
        <v>93</v>
      </c>
      <c r="S14" s="21">
        <v>97</v>
      </c>
      <c r="T14" s="21">
        <v>93</v>
      </c>
      <c r="U14" s="14">
        <f>SUM(Q14:T14)</f>
        <v>376</v>
      </c>
      <c r="V14"/>
    </row>
    <row r="15" spans="1:22" ht="12.75">
      <c r="A15" s="5">
        <v>11</v>
      </c>
      <c r="B15" s="5"/>
      <c r="C15" s="32" t="s">
        <v>473</v>
      </c>
      <c r="D15" s="33">
        <v>1993</v>
      </c>
      <c r="E15" s="33">
        <v>619</v>
      </c>
      <c r="F15" s="34" t="s">
        <v>470</v>
      </c>
      <c r="G15" s="37">
        <v>95</v>
      </c>
      <c r="H15" s="38">
        <v>95</v>
      </c>
      <c r="I15" s="38">
        <v>95</v>
      </c>
      <c r="J15" s="46">
        <v>92</v>
      </c>
      <c r="K15" s="99">
        <f t="shared" si="0"/>
        <v>377</v>
      </c>
      <c r="L15" s="96"/>
      <c r="M15" s="20"/>
      <c r="N15" s="5"/>
      <c r="O15" s="92">
        <v>610</v>
      </c>
      <c r="P15" s="25" t="s">
        <v>162</v>
      </c>
      <c r="Q15" s="13">
        <v>93</v>
      </c>
      <c r="R15" s="13">
        <v>92</v>
      </c>
      <c r="S15" s="13">
        <v>97</v>
      </c>
      <c r="T15" s="13">
        <v>91</v>
      </c>
      <c r="U15" s="14">
        <f>SUM(Q15:T15)</f>
        <v>373</v>
      </c>
      <c r="V15"/>
    </row>
    <row r="16" spans="1:22" ht="13.5" thickBot="1">
      <c r="A16" s="5">
        <v>12</v>
      </c>
      <c r="B16" s="5"/>
      <c r="C16" s="32" t="s">
        <v>161</v>
      </c>
      <c r="D16" s="101" t="s">
        <v>453</v>
      </c>
      <c r="E16" s="33">
        <v>608</v>
      </c>
      <c r="F16" s="34" t="s">
        <v>19</v>
      </c>
      <c r="G16" s="37">
        <v>93</v>
      </c>
      <c r="H16" s="38">
        <v>93</v>
      </c>
      <c r="I16" s="38">
        <v>97</v>
      </c>
      <c r="J16" s="46">
        <v>93</v>
      </c>
      <c r="K16" s="99">
        <f t="shared" si="0"/>
        <v>376</v>
      </c>
      <c r="L16" s="96"/>
      <c r="M16" s="20"/>
      <c r="N16" s="5"/>
      <c r="O16" s="94">
        <v>612</v>
      </c>
      <c r="P16" s="26" t="s">
        <v>160</v>
      </c>
      <c r="Q16" s="16">
        <v>99</v>
      </c>
      <c r="R16" s="16">
        <v>99</v>
      </c>
      <c r="S16" s="16">
        <v>95</v>
      </c>
      <c r="T16" s="16">
        <v>99</v>
      </c>
      <c r="U16" s="14">
        <f>SUM(Q16:T16)</f>
        <v>392</v>
      </c>
      <c r="V16"/>
    </row>
    <row r="17" spans="1:22" ht="13.5" thickBot="1">
      <c r="A17" s="5">
        <v>13</v>
      </c>
      <c r="B17" s="5"/>
      <c r="C17" s="32" t="s">
        <v>297</v>
      </c>
      <c r="D17" s="33">
        <v>1993</v>
      </c>
      <c r="E17" s="33">
        <v>624</v>
      </c>
      <c r="F17" s="34" t="s">
        <v>6</v>
      </c>
      <c r="G17" s="37">
        <v>96</v>
      </c>
      <c r="H17" s="38">
        <v>94</v>
      </c>
      <c r="I17" s="38">
        <v>89</v>
      </c>
      <c r="J17" s="46">
        <v>96</v>
      </c>
      <c r="K17" s="99">
        <f t="shared" si="0"/>
        <v>375</v>
      </c>
      <c r="L17" s="96"/>
      <c r="M17" s="20"/>
      <c r="N17" s="5"/>
      <c r="O17" s="21"/>
      <c r="P17" s="12"/>
      <c r="Q17" s="13"/>
      <c r="R17" s="13"/>
      <c r="S17" s="13"/>
      <c r="T17" s="47">
        <f>SUM(T14:T16)</f>
        <v>283</v>
      </c>
      <c r="U17" s="17">
        <f>SUM(U14:U16)</f>
        <v>1141</v>
      </c>
      <c r="V17"/>
    </row>
    <row r="18" spans="1:22" ht="13.5" thickTop="1">
      <c r="A18" s="5">
        <v>14</v>
      </c>
      <c r="B18" s="5"/>
      <c r="C18" s="32" t="s">
        <v>292</v>
      </c>
      <c r="D18" s="33">
        <v>1992</v>
      </c>
      <c r="E18" s="33">
        <v>634</v>
      </c>
      <c r="F18" s="34" t="s">
        <v>409</v>
      </c>
      <c r="G18" s="35">
        <v>94</v>
      </c>
      <c r="H18" s="36">
        <v>91</v>
      </c>
      <c r="I18" s="36">
        <v>95</v>
      </c>
      <c r="J18" s="45">
        <v>95</v>
      </c>
      <c r="K18" s="99">
        <f t="shared" si="0"/>
        <v>375</v>
      </c>
      <c r="L18" s="96"/>
      <c r="M18" s="20"/>
      <c r="V18"/>
    </row>
    <row r="19" spans="1:22" ht="13.5" thickBot="1">
      <c r="A19" s="5">
        <v>15</v>
      </c>
      <c r="B19" s="5"/>
      <c r="C19" s="32" t="s">
        <v>296</v>
      </c>
      <c r="D19" s="33">
        <v>1990</v>
      </c>
      <c r="E19" s="33">
        <v>609</v>
      </c>
      <c r="F19" s="34" t="s">
        <v>354</v>
      </c>
      <c r="G19" s="35">
        <v>93</v>
      </c>
      <c r="H19" s="36">
        <v>94</v>
      </c>
      <c r="I19" s="36">
        <v>96</v>
      </c>
      <c r="J19" s="45">
        <v>92</v>
      </c>
      <c r="K19" s="99">
        <f t="shared" si="0"/>
        <v>375</v>
      </c>
      <c r="L19" s="96"/>
      <c r="M19" s="20"/>
      <c r="V19"/>
    </row>
    <row r="20" spans="1:22" ht="13.5" thickBot="1">
      <c r="A20" s="5">
        <v>16</v>
      </c>
      <c r="B20" s="5"/>
      <c r="C20" s="42" t="s">
        <v>167</v>
      </c>
      <c r="D20" s="33">
        <v>1990</v>
      </c>
      <c r="E20" s="33">
        <v>528</v>
      </c>
      <c r="F20" s="34" t="s">
        <v>94</v>
      </c>
      <c r="G20" s="35">
        <v>94</v>
      </c>
      <c r="H20" s="36">
        <v>95</v>
      </c>
      <c r="I20" s="36">
        <v>94</v>
      </c>
      <c r="J20" s="45">
        <v>92</v>
      </c>
      <c r="K20" s="99">
        <f t="shared" si="0"/>
        <v>375</v>
      </c>
      <c r="L20" s="96"/>
      <c r="M20" s="20"/>
      <c r="N20" s="5">
        <v>3</v>
      </c>
      <c r="O20" s="7" t="s">
        <v>4</v>
      </c>
      <c r="P20" s="8" t="s">
        <v>45</v>
      </c>
      <c r="V20"/>
    </row>
    <row r="21" spans="1:22" ht="12.75">
      <c r="A21" s="5">
        <v>17</v>
      </c>
      <c r="B21" s="5"/>
      <c r="C21" s="32" t="s">
        <v>295</v>
      </c>
      <c r="D21" s="33">
        <v>1990</v>
      </c>
      <c r="E21" s="33">
        <v>432</v>
      </c>
      <c r="F21" s="34" t="s">
        <v>150</v>
      </c>
      <c r="G21" s="35">
        <v>93</v>
      </c>
      <c r="H21" s="36">
        <v>96</v>
      </c>
      <c r="I21" s="36">
        <v>96</v>
      </c>
      <c r="J21" s="45">
        <v>90</v>
      </c>
      <c r="K21" s="99">
        <f t="shared" si="0"/>
        <v>375</v>
      </c>
      <c r="L21" s="96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2" t="s">
        <v>300</v>
      </c>
      <c r="D22" s="33">
        <v>1991</v>
      </c>
      <c r="E22" s="33">
        <v>632</v>
      </c>
      <c r="F22" s="34" t="s">
        <v>409</v>
      </c>
      <c r="G22" s="35">
        <v>93</v>
      </c>
      <c r="H22" s="36">
        <v>93</v>
      </c>
      <c r="I22" s="36">
        <v>89</v>
      </c>
      <c r="J22" s="45">
        <v>99</v>
      </c>
      <c r="K22" s="99">
        <f t="shared" si="0"/>
        <v>374</v>
      </c>
      <c r="L22" s="96"/>
      <c r="M22" s="20"/>
      <c r="N22" s="5"/>
      <c r="O22" s="92">
        <v>623</v>
      </c>
      <c r="P22" s="25" t="s">
        <v>169</v>
      </c>
      <c r="Q22" s="21">
        <v>97</v>
      </c>
      <c r="R22" s="21">
        <v>95</v>
      </c>
      <c r="S22" s="21">
        <v>90</v>
      </c>
      <c r="T22" s="21">
        <v>95</v>
      </c>
      <c r="U22" s="14">
        <f>SUM(Q22:T22)</f>
        <v>377</v>
      </c>
      <c r="V22"/>
    </row>
    <row r="23" spans="1:22" ht="12.75">
      <c r="A23" s="5">
        <v>19</v>
      </c>
      <c r="B23" s="5"/>
      <c r="C23" s="32" t="s">
        <v>175</v>
      </c>
      <c r="D23" s="33">
        <v>1990</v>
      </c>
      <c r="E23" s="40">
        <v>521</v>
      </c>
      <c r="F23" s="154" t="s">
        <v>411</v>
      </c>
      <c r="G23" s="37">
        <v>96</v>
      </c>
      <c r="H23" s="38">
        <v>98</v>
      </c>
      <c r="I23" s="38">
        <v>98</v>
      </c>
      <c r="J23" s="46">
        <v>82</v>
      </c>
      <c r="K23" s="99">
        <f t="shared" si="0"/>
        <v>374</v>
      </c>
      <c r="L23" s="96"/>
      <c r="M23" s="20"/>
      <c r="N23" s="5"/>
      <c r="O23" s="92">
        <v>627</v>
      </c>
      <c r="P23" s="25" t="s">
        <v>171</v>
      </c>
      <c r="Q23" s="13">
        <v>93</v>
      </c>
      <c r="R23" s="13">
        <v>88</v>
      </c>
      <c r="S23" s="13">
        <v>94</v>
      </c>
      <c r="T23" s="13">
        <v>95</v>
      </c>
      <c r="U23" s="14">
        <f>SUM(Q23:T23)</f>
        <v>370</v>
      </c>
      <c r="V23"/>
    </row>
    <row r="24" spans="1:22" ht="13.5" thickBot="1">
      <c r="A24" s="5">
        <v>20</v>
      </c>
      <c r="B24" s="5"/>
      <c r="C24" s="39" t="s">
        <v>170</v>
      </c>
      <c r="D24" s="40">
        <v>1990</v>
      </c>
      <c r="E24" s="40">
        <v>625</v>
      </c>
      <c r="F24" s="34" t="s">
        <v>48</v>
      </c>
      <c r="G24" s="35">
        <v>97</v>
      </c>
      <c r="H24" s="36">
        <v>92</v>
      </c>
      <c r="I24" s="36">
        <v>90</v>
      </c>
      <c r="J24" s="45">
        <v>94</v>
      </c>
      <c r="K24" s="99">
        <f t="shared" si="0"/>
        <v>373</v>
      </c>
      <c r="L24" s="96"/>
      <c r="N24" s="5"/>
      <c r="O24" s="94">
        <v>625</v>
      </c>
      <c r="P24" s="26" t="s">
        <v>170</v>
      </c>
      <c r="Q24" s="16">
        <v>97</v>
      </c>
      <c r="R24" s="16">
        <v>92</v>
      </c>
      <c r="S24" s="16">
        <v>90</v>
      </c>
      <c r="T24" s="16">
        <v>94</v>
      </c>
      <c r="U24" s="14">
        <f>SUM(Q24:T24)</f>
        <v>373</v>
      </c>
      <c r="V24"/>
    </row>
    <row r="25" spans="1:22" ht="13.5" thickBot="1">
      <c r="A25" s="5">
        <v>21</v>
      </c>
      <c r="B25" s="5"/>
      <c r="C25" s="32" t="s">
        <v>162</v>
      </c>
      <c r="D25" s="33">
        <v>1992</v>
      </c>
      <c r="E25" s="40">
        <v>610</v>
      </c>
      <c r="F25" s="34" t="s">
        <v>19</v>
      </c>
      <c r="G25" s="37">
        <v>93</v>
      </c>
      <c r="H25" s="38">
        <v>92</v>
      </c>
      <c r="I25" s="38">
        <v>97</v>
      </c>
      <c r="J25" s="46">
        <v>91</v>
      </c>
      <c r="K25" s="99">
        <f t="shared" si="0"/>
        <v>373</v>
      </c>
      <c r="L25" s="96"/>
      <c r="M25" s="24"/>
      <c r="N25" s="5"/>
      <c r="O25" s="21"/>
      <c r="P25" s="12"/>
      <c r="Q25" s="13"/>
      <c r="R25" s="13"/>
      <c r="S25" s="13"/>
      <c r="T25" s="47">
        <f>SUM(T22:T24)</f>
        <v>284</v>
      </c>
      <c r="U25" s="17">
        <f>SUM(U22:U24)</f>
        <v>1120</v>
      </c>
      <c r="V25"/>
    </row>
    <row r="26" spans="1:22" ht="13.5" thickTop="1">
      <c r="A26" s="5">
        <v>22</v>
      </c>
      <c r="B26" s="5"/>
      <c r="C26" s="32" t="s">
        <v>171</v>
      </c>
      <c r="D26" s="33">
        <v>1992</v>
      </c>
      <c r="E26" s="33">
        <v>627</v>
      </c>
      <c r="F26" s="34" t="s">
        <v>48</v>
      </c>
      <c r="G26" s="35">
        <v>93</v>
      </c>
      <c r="H26" s="36">
        <v>88</v>
      </c>
      <c r="I26" s="36">
        <v>94</v>
      </c>
      <c r="J26" s="45">
        <v>95</v>
      </c>
      <c r="K26" s="99">
        <f t="shared" si="0"/>
        <v>370</v>
      </c>
      <c r="L26" s="96"/>
      <c r="M26" s="24"/>
      <c r="N26" s="5"/>
      <c r="V26"/>
    </row>
    <row r="27" spans="1:22" ht="13.5" thickBot="1">
      <c r="A27" s="5">
        <v>23</v>
      </c>
      <c r="B27" s="5"/>
      <c r="C27" s="32" t="s">
        <v>180</v>
      </c>
      <c r="D27" s="33">
        <v>1992</v>
      </c>
      <c r="E27" s="33">
        <v>531</v>
      </c>
      <c r="F27" s="34" t="s">
        <v>25</v>
      </c>
      <c r="G27" s="37">
        <v>92</v>
      </c>
      <c r="H27" s="38">
        <v>94</v>
      </c>
      <c r="I27" s="38">
        <v>90</v>
      </c>
      <c r="J27" s="46">
        <v>94</v>
      </c>
      <c r="K27" s="99">
        <f t="shared" si="0"/>
        <v>370</v>
      </c>
      <c r="L27" s="96"/>
      <c r="M27" s="24"/>
      <c r="N27" s="19"/>
      <c r="V27"/>
    </row>
    <row r="28" spans="1:24" ht="13.5" thickBot="1">
      <c r="A28" s="5">
        <v>24</v>
      </c>
      <c r="B28" s="5"/>
      <c r="C28" s="32" t="s">
        <v>178</v>
      </c>
      <c r="D28" s="33">
        <v>1993</v>
      </c>
      <c r="E28" s="33">
        <v>622</v>
      </c>
      <c r="F28" s="34" t="s">
        <v>29</v>
      </c>
      <c r="G28" s="37">
        <v>95</v>
      </c>
      <c r="H28" s="38">
        <v>94</v>
      </c>
      <c r="I28" s="38">
        <v>89</v>
      </c>
      <c r="J28" s="46">
        <v>92</v>
      </c>
      <c r="K28" s="99">
        <f t="shared" si="0"/>
        <v>370</v>
      </c>
      <c r="L28" s="96"/>
      <c r="M28" s="24"/>
      <c r="N28" s="5">
        <v>4</v>
      </c>
      <c r="O28" s="7" t="s">
        <v>4</v>
      </c>
      <c r="P28" s="8" t="s">
        <v>36</v>
      </c>
      <c r="V28"/>
      <c r="X28">
        <f>380*0.19</f>
        <v>72.2</v>
      </c>
    </row>
    <row r="29" spans="1:22" ht="12.75">
      <c r="A29" s="5">
        <v>25</v>
      </c>
      <c r="B29" s="5"/>
      <c r="C29" s="32" t="s">
        <v>298</v>
      </c>
      <c r="D29" s="33">
        <v>1990</v>
      </c>
      <c r="E29" s="33">
        <v>611</v>
      </c>
      <c r="F29" s="34" t="s">
        <v>354</v>
      </c>
      <c r="G29" s="37">
        <v>91</v>
      </c>
      <c r="H29" s="38">
        <v>92</v>
      </c>
      <c r="I29" s="38">
        <v>92</v>
      </c>
      <c r="J29" s="46">
        <v>94</v>
      </c>
      <c r="K29" s="99">
        <f t="shared" si="0"/>
        <v>369</v>
      </c>
      <c r="L29" s="96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182</v>
      </c>
      <c r="D30" s="33">
        <v>1991</v>
      </c>
      <c r="E30" s="33">
        <v>635</v>
      </c>
      <c r="F30" s="34" t="s">
        <v>8</v>
      </c>
      <c r="G30" s="37">
        <v>92</v>
      </c>
      <c r="H30" s="38">
        <v>91</v>
      </c>
      <c r="I30" s="38">
        <v>88</v>
      </c>
      <c r="J30" s="46">
        <v>93</v>
      </c>
      <c r="K30" s="99">
        <f t="shared" si="0"/>
        <v>364</v>
      </c>
      <c r="L30" s="96"/>
      <c r="N30" s="5"/>
      <c r="O30" s="92">
        <v>606</v>
      </c>
      <c r="P30" s="25" t="s">
        <v>164</v>
      </c>
      <c r="Q30" s="21">
        <v>99</v>
      </c>
      <c r="R30" s="21">
        <v>97</v>
      </c>
      <c r="S30" s="21">
        <v>94</v>
      </c>
      <c r="T30" s="21">
        <v>95</v>
      </c>
      <c r="U30" s="14">
        <f>SUM(Q30:T30)</f>
        <v>385</v>
      </c>
      <c r="V30"/>
    </row>
    <row r="31" spans="1:22" ht="12.75">
      <c r="A31" s="5">
        <v>27</v>
      </c>
      <c r="B31" s="5"/>
      <c r="C31" s="32" t="s">
        <v>172</v>
      </c>
      <c r="D31" s="33">
        <v>1991</v>
      </c>
      <c r="E31" s="33">
        <v>630</v>
      </c>
      <c r="F31" s="34" t="s">
        <v>6</v>
      </c>
      <c r="G31" s="35">
        <v>90</v>
      </c>
      <c r="H31" s="36">
        <v>91</v>
      </c>
      <c r="I31" s="36">
        <v>92</v>
      </c>
      <c r="J31" s="45">
        <v>90</v>
      </c>
      <c r="K31" s="99">
        <f t="shared" si="0"/>
        <v>363</v>
      </c>
      <c r="L31" s="96"/>
      <c r="N31" s="5"/>
      <c r="O31" s="92">
        <v>604</v>
      </c>
      <c r="P31" s="25" t="s">
        <v>163</v>
      </c>
      <c r="Q31" s="13">
        <v>95</v>
      </c>
      <c r="R31" s="13">
        <v>98</v>
      </c>
      <c r="S31" s="13">
        <v>98</v>
      </c>
      <c r="T31" s="13">
        <v>99</v>
      </c>
      <c r="U31" s="14">
        <f>SUM(Q31:T31)</f>
        <v>390</v>
      </c>
      <c r="V31"/>
    </row>
    <row r="32" spans="1:22" ht="13.5" thickBot="1">
      <c r="A32" s="5">
        <v>28</v>
      </c>
      <c r="B32" s="5"/>
      <c r="C32" s="32" t="s">
        <v>467</v>
      </c>
      <c r="D32" s="33">
        <v>1992</v>
      </c>
      <c r="E32" s="33">
        <v>532</v>
      </c>
      <c r="F32" s="34" t="s">
        <v>9</v>
      </c>
      <c r="G32" s="37">
        <v>89</v>
      </c>
      <c r="H32" s="38">
        <v>87</v>
      </c>
      <c r="I32" s="38">
        <v>93</v>
      </c>
      <c r="J32" s="46">
        <v>93</v>
      </c>
      <c r="K32" s="99">
        <f t="shared" si="0"/>
        <v>362</v>
      </c>
      <c r="L32" s="96"/>
      <c r="N32" s="5"/>
      <c r="O32" s="94">
        <v>602</v>
      </c>
      <c r="P32" s="26" t="s">
        <v>165</v>
      </c>
      <c r="Q32" s="16">
        <v>84</v>
      </c>
      <c r="R32" s="16">
        <v>87</v>
      </c>
      <c r="S32" s="16">
        <v>89</v>
      </c>
      <c r="T32" s="16">
        <v>82</v>
      </c>
      <c r="U32" s="14">
        <f>SUM(Q32:T32)</f>
        <v>342</v>
      </c>
      <c r="V32"/>
    </row>
    <row r="33" spans="1:22" ht="13.5" thickBot="1">
      <c r="A33" s="5">
        <v>29</v>
      </c>
      <c r="B33" s="5"/>
      <c r="C33" s="32" t="s">
        <v>173</v>
      </c>
      <c r="D33" s="33">
        <v>1992</v>
      </c>
      <c r="E33" s="33">
        <v>626</v>
      </c>
      <c r="F33" s="34" t="s">
        <v>6</v>
      </c>
      <c r="G33" s="37">
        <v>92</v>
      </c>
      <c r="H33" s="38">
        <v>86</v>
      </c>
      <c r="I33" s="38">
        <v>92</v>
      </c>
      <c r="J33" s="46">
        <v>90</v>
      </c>
      <c r="K33" s="99">
        <f t="shared" si="0"/>
        <v>360</v>
      </c>
      <c r="L33" s="96"/>
      <c r="N33" s="5"/>
      <c r="O33" s="21"/>
      <c r="P33" s="12"/>
      <c r="Q33" s="13"/>
      <c r="R33" s="13"/>
      <c r="S33" s="13"/>
      <c r="T33" s="47">
        <f>SUM(T30:T32)</f>
        <v>276</v>
      </c>
      <c r="U33" s="17">
        <f>SUM(U30:U32)</f>
        <v>1117</v>
      </c>
      <c r="V33"/>
    </row>
    <row r="34" spans="1:22" ht="13.5" thickTop="1">
      <c r="A34" s="5">
        <v>30</v>
      </c>
      <c r="B34" s="19"/>
      <c r="C34" s="39" t="s">
        <v>475</v>
      </c>
      <c r="D34" s="40">
        <v>1993</v>
      </c>
      <c r="E34" s="40">
        <v>620</v>
      </c>
      <c r="F34" s="34" t="s">
        <v>29</v>
      </c>
      <c r="G34" s="37">
        <v>86</v>
      </c>
      <c r="H34" s="38">
        <v>96</v>
      </c>
      <c r="I34" s="38">
        <v>89</v>
      </c>
      <c r="J34" s="46">
        <v>82</v>
      </c>
      <c r="K34" s="99">
        <f t="shared" si="0"/>
        <v>353</v>
      </c>
      <c r="L34" s="60"/>
      <c r="N34" s="19"/>
      <c r="V34"/>
    </row>
    <row r="35" spans="1:22" ht="13.5" thickBot="1">
      <c r="A35" s="5">
        <v>31</v>
      </c>
      <c r="B35" s="19"/>
      <c r="C35" s="32" t="s">
        <v>464</v>
      </c>
      <c r="D35" s="33">
        <v>1991</v>
      </c>
      <c r="E35" s="33">
        <v>538</v>
      </c>
      <c r="F35" s="34" t="s">
        <v>9</v>
      </c>
      <c r="G35" s="37">
        <v>86</v>
      </c>
      <c r="H35" s="38">
        <v>83</v>
      </c>
      <c r="I35" s="38">
        <v>87</v>
      </c>
      <c r="J35" s="46">
        <v>93</v>
      </c>
      <c r="K35" s="99">
        <f t="shared" si="0"/>
        <v>349</v>
      </c>
      <c r="L35" s="60"/>
      <c r="N35" s="5"/>
      <c r="V35"/>
    </row>
    <row r="36" spans="1:22" ht="13.5" thickBot="1">
      <c r="A36" s="5">
        <v>32</v>
      </c>
      <c r="B36" s="19"/>
      <c r="C36" s="32" t="s">
        <v>469</v>
      </c>
      <c r="D36" s="33">
        <v>1991</v>
      </c>
      <c r="E36" s="33">
        <v>617</v>
      </c>
      <c r="F36" s="34" t="s">
        <v>470</v>
      </c>
      <c r="G36" s="37">
        <v>85</v>
      </c>
      <c r="H36" s="38">
        <v>89</v>
      </c>
      <c r="I36" s="38">
        <v>85</v>
      </c>
      <c r="J36" s="46">
        <v>83</v>
      </c>
      <c r="K36" s="99">
        <f t="shared" si="0"/>
        <v>342</v>
      </c>
      <c r="L36" s="60"/>
      <c r="N36" s="5">
        <v>5</v>
      </c>
      <c r="O36" s="7" t="s">
        <v>4</v>
      </c>
      <c r="P36" s="8" t="s">
        <v>47</v>
      </c>
      <c r="V36"/>
    </row>
    <row r="37" spans="1:22" ht="12.75">
      <c r="A37" s="5">
        <v>33</v>
      </c>
      <c r="B37" s="19"/>
      <c r="C37" s="32" t="s">
        <v>165</v>
      </c>
      <c r="D37" s="33">
        <v>1993</v>
      </c>
      <c r="E37" s="33">
        <v>602</v>
      </c>
      <c r="F37" s="34" t="s">
        <v>10</v>
      </c>
      <c r="G37" s="37">
        <v>84</v>
      </c>
      <c r="H37" s="38">
        <v>87</v>
      </c>
      <c r="I37" s="38">
        <v>89</v>
      </c>
      <c r="J37" s="46">
        <v>82</v>
      </c>
      <c r="K37" s="99">
        <f t="shared" si="0"/>
        <v>342</v>
      </c>
      <c r="L37" s="60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5">
        <v>34</v>
      </c>
      <c r="B38" s="19"/>
      <c r="C38" s="32" t="s">
        <v>472</v>
      </c>
      <c r="D38" s="33">
        <v>1991</v>
      </c>
      <c r="E38" s="33">
        <v>615</v>
      </c>
      <c r="F38" s="34" t="s">
        <v>354</v>
      </c>
      <c r="G38" s="37">
        <v>83</v>
      </c>
      <c r="H38" s="38">
        <v>88</v>
      </c>
      <c r="I38" s="38">
        <v>82</v>
      </c>
      <c r="J38" s="46">
        <v>88</v>
      </c>
      <c r="K38" s="99">
        <f t="shared" si="0"/>
        <v>341</v>
      </c>
      <c r="L38" s="60"/>
      <c r="N38" s="5"/>
      <c r="O38" s="92">
        <v>609</v>
      </c>
      <c r="P38" s="25" t="s">
        <v>296</v>
      </c>
      <c r="Q38" s="21">
        <v>93</v>
      </c>
      <c r="R38" s="21">
        <v>94</v>
      </c>
      <c r="S38" s="21">
        <v>96</v>
      </c>
      <c r="T38" s="21">
        <v>92</v>
      </c>
      <c r="U38" s="14">
        <f>SUM(Q38:T38)</f>
        <v>375</v>
      </c>
      <c r="V38"/>
    </row>
    <row r="39" spans="1:22" ht="12.75">
      <c r="A39" s="5">
        <v>35</v>
      </c>
      <c r="B39" s="19"/>
      <c r="C39" s="32" t="s">
        <v>457</v>
      </c>
      <c r="D39" s="33">
        <v>1993</v>
      </c>
      <c r="E39" s="33">
        <v>405</v>
      </c>
      <c r="F39" s="34" t="s">
        <v>29</v>
      </c>
      <c r="G39" s="37">
        <v>81</v>
      </c>
      <c r="H39" s="38">
        <v>82</v>
      </c>
      <c r="I39" s="38">
        <v>89</v>
      </c>
      <c r="J39" s="46">
        <v>86</v>
      </c>
      <c r="K39" s="99">
        <v>338</v>
      </c>
      <c r="L39" s="60"/>
      <c r="N39" s="5"/>
      <c r="O39" s="92">
        <v>613</v>
      </c>
      <c r="P39" s="25" t="s">
        <v>303</v>
      </c>
      <c r="Q39" s="13">
        <v>92</v>
      </c>
      <c r="R39" s="13">
        <v>94</v>
      </c>
      <c r="S39" s="13">
        <v>87</v>
      </c>
      <c r="T39" s="13">
        <v>94</v>
      </c>
      <c r="U39" s="14">
        <f>SUM(Q39:T39)</f>
        <v>367</v>
      </c>
      <c r="V39"/>
    </row>
    <row r="40" spans="1:22" ht="13.5" thickBot="1">
      <c r="A40" s="5">
        <v>36</v>
      </c>
      <c r="B40" s="19"/>
      <c r="C40" s="32" t="s">
        <v>468</v>
      </c>
      <c r="D40" s="33">
        <v>1993</v>
      </c>
      <c r="E40" s="33">
        <v>628</v>
      </c>
      <c r="F40" s="34" t="s">
        <v>6</v>
      </c>
      <c r="G40" s="37">
        <v>81</v>
      </c>
      <c r="H40" s="38">
        <v>88</v>
      </c>
      <c r="I40" s="38">
        <v>83</v>
      </c>
      <c r="J40" s="46">
        <v>86</v>
      </c>
      <c r="K40" s="99">
        <f>SUM(G40:J40)</f>
        <v>338</v>
      </c>
      <c r="L40" s="60"/>
      <c r="N40" s="5"/>
      <c r="O40" s="94">
        <v>611</v>
      </c>
      <c r="P40" s="26" t="s">
        <v>298</v>
      </c>
      <c r="Q40" s="16">
        <v>91</v>
      </c>
      <c r="R40" s="16">
        <v>92</v>
      </c>
      <c r="S40" s="16">
        <v>92</v>
      </c>
      <c r="T40" s="16">
        <v>94</v>
      </c>
      <c r="U40" s="14">
        <f>SUM(Q40:T40)</f>
        <v>369</v>
      </c>
      <c r="V40"/>
    </row>
    <row r="41" spans="1:22" ht="13.5" thickBot="1">
      <c r="A41" s="5">
        <v>37</v>
      </c>
      <c r="B41" s="5"/>
      <c r="C41" s="32" t="s">
        <v>168</v>
      </c>
      <c r="D41" s="33">
        <v>1994</v>
      </c>
      <c r="E41" s="33">
        <v>530</v>
      </c>
      <c r="F41" s="34" t="s">
        <v>94</v>
      </c>
      <c r="G41" s="37">
        <v>79</v>
      </c>
      <c r="H41" s="38">
        <v>85</v>
      </c>
      <c r="I41" s="38">
        <v>89</v>
      </c>
      <c r="J41" s="46">
        <v>84</v>
      </c>
      <c r="K41" s="99">
        <f>SUM(G41:J41)</f>
        <v>337</v>
      </c>
      <c r="L41" s="60"/>
      <c r="N41" s="5"/>
      <c r="O41" s="21"/>
      <c r="P41" s="12"/>
      <c r="Q41" s="13"/>
      <c r="R41" s="13"/>
      <c r="S41" s="13"/>
      <c r="T41" s="47">
        <f>SUM(T38:T40)</f>
        <v>280</v>
      </c>
      <c r="U41" s="17">
        <f>SUM(U38:U40)</f>
        <v>1111</v>
      </c>
      <c r="V41"/>
    </row>
    <row r="42" spans="1:22" ht="13.5" thickTop="1">
      <c r="A42" s="5">
        <v>38</v>
      </c>
      <c r="B42" s="19"/>
      <c r="C42" s="32" t="s">
        <v>471</v>
      </c>
      <c r="D42" s="33">
        <v>1992</v>
      </c>
      <c r="E42" s="33">
        <v>621</v>
      </c>
      <c r="F42" s="34" t="s">
        <v>470</v>
      </c>
      <c r="G42" s="37">
        <v>84</v>
      </c>
      <c r="H42" s="38">
        <v>84</v>
      </c>
      <c r="I42" s="38">
        <v>81</v>
      </c>
      <c r="J42" s="46">
        <v>84</v>
      </c>
      <c r="K42" s="99">
        <f>SUM(G42:J42)</f>
        <v>333</v>
      </c>
      <c r="L42" s="60"/>
      <c r="N42" s="5"/>
      <c r="V42"/>
    </row>
    <row r="43" spans="1:22" ht="13.5" thickBot="1">
      <c r="A43" s="5">
        <v>39</v>
      </c>
      <c r="B43" s="19"/>
      <c r="C43" s="32" t="s">
        <v>461</v>
      </c>
      <c r="D43" s="33">
        <v>1992</v>
      </c>
      <c r="E43" s="33">
        <v>527</v>
      </c>
      <c r="F43" s="34" t="s">
        <v>9</v>
      </c>
      <c r="G43" s="37">
        <v>71</v>
      </c>
      <c r="H43" s="38">
        <v>81</v>
      </c>
      <c r="I43" s="38">
        <v>80</v>
      </c>
      <c r="J43" s="46">
        <v>81</v>
      </c>
      <c r="K43" s="99">
        <f>SUM(G43:J43)</f>
        <v>313</v>
      </c>
      <c r="N43" s="19"/>
      <c r="V43"/>
    </row>
    <row r="44" spans="1:22" ht="13.5" thickBot="1">
      <c r="A44" s="5">
        <v>40</v>
      </c>
      <c r="B44" s="19"/>
      <c r="C44" s="170" t="s">
        <v>462</v>
      </c>
      <c r="D44" s="171">
        <v>1990</v>
      </c>
      <c r="E44" s="171">
        <v>535</v>
      </c>
      <c r="F44" s="172" t="s">
        <v>5</v>
      </c>
      <c r="G44" s="177">
        <v>65</v>
      </c>
      <c r="H44" s="178">
        <v>84</v>
      </c>
      <c r="I44" s="178">
        <v>74</v>
      </c>
      <c r="J44" s="179">
        <v>78</v>
      </c>
      <c r="K44" s="176">
        <f>SUM(G44:J44)</f>
        <v>301</v>
      </c>
      <c r="N44" s="5">
        <v>6</v>
      </c>
      <c r="O44" s="7" t="s">
        <v>4</v>
      </c>
      <c r="P44" s="8" t="s">
        <v>40</v>
      </c>
      <c r="V44"/>
    </row>
    <row r="45" spans="1:22" ht="12.75">
      <c r="A45" s="19"/>
      <c r="B45" s="19"/>
      <c r="C45" s="48"/>
      <c r="D45" s="49"/>
      <c r="E45" s="49"/>
      <c r="F45" s="48"/>
      <c r="G45" s="49"/>
      <c r="H45" s="49"/>
      <c r="I45" s="49"/>
      <c r="J45" s="49"/>
      <c r="K45" s="104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48"/>
      <c r="D46" s="49"/>
      <c r="E46" s="49"/>
      <c r="F46" s="48"/>
      <c r="G46" s="50"/>
      <c r="H46" s="50"/>
      <c r="I46" s="50"/>
      <c r="J46" s="50"/>
      <c r="K46" s="51"/>
      <c r="N46" s="5"/>
      <c r="O46" s="92">
        <v>526</v>
      </c>
      <c r="P46" s="25" t="s">
        <v>166</v>
      </c>
      <c r="Q46" s="21">
        <v>98</v>
      </c>
      <c r="R46" s="21">
        <v>99</v>
      </c>
      <c r="S46" s="21">
        <v>95</v>
      </c>
      <c r="T46" s="21">
        <v>97</v>
      </c>
      <c r="U46" s="14">
        <f>SUM(Q46:T46)</f>
        <v>389</v>
      </c>
      <c r="V46"/>
    </row>
    <row r="47" spans="1:22" ht="14.25">
      <c r="A47" s="19"/>
      <c r="B47" s="19"/>
      <c r="C47" s="48"/>
      <c r="D47" s="49"/>
      <c r="E47" s="49"/>
      <c r="F47" s="48"/>
      <c r="G47" s="50"/>
      <c r="H47" s="50"/>
      <c r="I47" s="50"/>
      <c r="J47" s="50"/>
      <c r="K47" s="51"/>
      <c r="N47" s="5"/>
      <c r="O47" s="92">
        <v>530</v>
      </c>
      <c r="P47" s="25" t="s">
        <v>168</v>
      </c>
      <c r="Q47" s="13">
        <v>79</v>
      </c>
      <c r="R47" s="13">
        <v>85</v>
      </c>
      <c r="S47" s="13">
        <v>89</v>
      </c>
      <c r="T47" s="13">
        <v>84</v>
      </c>
      <c r="U47" s="14">
        <f>SUM(Q47:T47)</f>
        <v>337</v>
      </c>
      <c r="V47"/>
    </row>
    <row r="48" spans="3:22" ht="25.5" thickBot="1">
      <c r="C48" s="198" t="s">
        <v>54</v>
      </c>
      <c r="D48" s="198"/>
      <c r="E48" s="198"/>
      <c r="F48" s="199"/>
      <c r="G48" s="199"/>
      <c r="H48" s="199"/>
      <c r="I48" s="199"/>
      <c r="J48" s="199"/>
      <c r="K48" s="199"/>
      <c r="N48" s="5"/>
      <c r="O48" s="94">
        <v>528</v>
      </c>
      <c r="P48" s="26" t="s">
        <v>167</v>
      </c>
      <c r="Q48" s="16">
        <v>94</v>
      </c>
      <c r="R48" s="16">
        <v>95</v>
      </c>
      <c r="S48" s="16">
        <v>94</v>
      </c>
      <c r="T48" s="16">
        <v>92</v>
      </c>
      <c r="U48" s="14">
        <f>SUM(Q48:T48)</f>
        <v>375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47">
        <f>SUM(T46:T48)</f>
        <v>273</v>
      </c>
      <c r="U49" s="17">
        <f>SUM(U46:U48)</f>
        <v>1101</v>
      </c>
      <c r="V49"/>
    </row>
    <row r="50" ht="14.25" thickBot="1" thickTop="1">
      <c r="V50"/>
    </row>
    <row r="51" spans="3:22" ht="15" thickBot="1">
      <c r="C51" s="100" t="s">
        <v>59</v>
      </c>
      <c r="D51" s="43" t="s">
        <v>60</v>
      </c>
      <c r="E51" s="43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142" t="s">
        <v>183</v>
      </c>
      <c r="D52" s="103">
        <v>1991</v>
      </c>
      <c r="E52" s="103">
        <v>616</v>
      </c>
      <c r="F52" s="54" t="s">
        <v>410</v>
      </c>
      <c r="G52" s="140">
        <v>97</v>
      </c>
      <c r="H52" s="141">
        <v>99</v>
      </c>
      <c r="I52" s="141">
        <v>99</v>
      </c>
      <c r="J52" s="61">
        <v>100</v>
      </c>
      <c r="K52" s="99">
        <f aca="true" t="shared" si="1" ref="K52:K64">SUM(G52:J52)</f>
        <v>395</v>
      </c>
      <c r="N52" s="5">
        <v>7</v>
      </c>
      <c r="O52" s="7" t="s">
        <v>4</v>
      </c>
      <c r="P52" s="8" t="s">
        <v>41</v>
      </c>
      <c r="V52"/>
    </row>
    <row r="53" spans="1:22" ht="12.75">
      <c r="A53" s="5">
        <v>2</v>
      </c>
      <c r="B53" s="5"/>
      <c r="C53" s="32" t="s">
        <v>184</v>
      </c>
      <c r="D53" s="33">
        <v>1990</v>
      </c>
      <c r="E53" s="33">
        <v>631</v>
      </c>
      <c r="F53" s="34" t="s">
        <v>269</v>
      </c>
      <c r="G53" s="35">
        <v>98</v>
      </c>
      <c r="H53" s="36">
        <v>98</v>
      </c>
      <c r="I53" s="36">
        <v>99</v>
      </c>
      <c r="J53" s="45">
        <v>99</v>
      </c>
      <c r="K53" s="99">
        <f t="shared" si="1"/>
        <v>394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9" t="s">
        <v>163</v>
      </c>
      <c r="D54" s="40">
        <v>1992</v>
      </c>
      <c r="E54" s="40">
        <v>604</v>
      </c>
      <c r="F54" s="41" t="s">
        <v>10</v>
      </c>
      <c r="G54" s="35">
        <v>95</v>
      </c>
      <c r="H54" s="36">
        <v>98</v>
      </c>
      <c r="I54" s="36">
        <v>98</v>
      </c>
      <c r="J54" s="45">
        <v>99</v>
      </c>
      <c r="K54" s="99">
        <f t="shared" si="1"/>
        <v>390</v>
      </c>
      <c r="N54" s="5"/>
      <c r="O54" s="92">
        <v>624</v>
      </c>
      <c r="P54" s="25" t="s">
        <v>297</v>
      </c>
      <c r="Q54" s="21">
        <v>96</v>
      </c>
      <c r="R54" s="21">
        <v>94</v>
      </c>
      <c r="S54" s="21">
        <v>89</v>
      </c>
      <c r="T54" s="21">
        <v>96</v>
      </c>
      <c r="U54" s="14">
        <f>SUM(Q54:T54)</f>
        <v>375</v>
      </c>
      <c r="V54"/>
    </row>
    <row r="55" spans="1:22" ht="12.75">
      <c r="A55" s="5">
        <v>4</v>
      </c>
      <c r="B55" s="5"/>
      <c r="C55" s="32" t="s">
        <v>185</v>
      </c>
      <c r="D55" s="33">
        <v>1992</v>
      </c>
      <c r="E55" s="33">
        <v>614</v>
      </c>
      <c r="F55" s="34" t="s">
        <v>410</v>
      </c>
      <c r="G55" s="35">
        <v>97</v>
      </c>
      <c r="H55" s="36">
        <v>95</v>
      </c>
      <c r="I55" s="36">
        <v>98</v>
      </c>
      <c r="J55" s="45">
        <v>97</v>
      </c>
      <c r="K55" s="99">
        <f t="shared" si="1"/>
        <v>387</v>
      </c>
      <c r="N55" s="5"/>
      <c r="O55" s="92">
        <v>626</v>
      </c>
      <c r="P55" s="25" t="s">
        <v>173</v>
      </c>
      <c r="Q55" s="13">
        <v>92</v>
      </c>
      <c r="R55" s="13">
        <v>86</v>
      </c>
      <c r="S55" s="13">
        <v>92</v>
      </c>
      <c r="T55" s="13">
        <v>90</v>
      </c>
      <c r="U55" s="14">
        <f>SUM(Q55:T55)</f>
        <v>360</v>
      </c>
      <c r="V55"/>
    </row>
    <row r="56" spans="1:22" ht="14.25" customHeight="1" thickBot="1">
      <c r="A56" s="5">
        <v>5</v>
      </c>
      <c r="B56" s="5"/>
      <c r="C56" s="32" t="s">
        <v>164</v>
      </c>
      <c r="D56" s="33">
        <v>1992</v>
      </c>
      <c r="E56" s="33">
        <v>606</v>
      </c>
      <c r="F56" s="34" t="s">
        <v>10</v>
      </c>
      <c r="G56" s="37">
        <v>99</v>
      </c>
      <c r="H56" s="38">
        <v>97</v>
      </c>
      <c r="I56" s="38">
        <v>94</v>
      </c>
      <c r="J56" s="46">
        <v>95</v>
      </c>
      <c r="K56" s="99">
        <f t="shared" si="1"/>
        <v>385</v>
      </c>
      <c r="N56" s="5"/>
      <c r="O56" s="94">
        <v>630</v>
      </c>
      <c r="P56" s="26" t="s">
        <v>172</v>
      </c>
      <c r="Q56" s="16">
        <v>90</v>
      </c>
      <c r="R56" s="16">
        <v>91</v>
      </c>
      <c r="S56" s="16">
        <v>92</v>
      </c>
      <c r="T56" s="16">
        <v>90</v>
      </c>
      <c r="U56" s="14">
        <f>SUM(Q56:T56)</f>
        <v>363</v>
      </c>
      <c r="V56"/>
    </row>
    <row r="57" spans="1:22" ht="14.25" customHeight="1" thickBot="1">
      <c r="A57" s="5">
        <v>6</v>
      </c>
      <c r="B57" s="5"/>
      <c r="C57" s="32" t="s">
        <v>188</v>
      </c>
      <c r="D57" s="33">
        <v>1992</v>
      </c>
      <c r="E57" s="33">
        <v>537</v>
      </c>
      <c r="F57" s="34" t="s">
        <v>61</v>
      </c>
      <c r="G57" s="35">
        <v>93</v>
      </c>
      <c r="H57" s="36">
        <v>94</v>
      </c>
      <c r="I57" s="36">
        <v>97</v>
      </c>
      <c r="J57" s="45">
        <v>93</v>
      </c>
      <c r="K57" s="99">
        <f t="shared" si="1"/>
        <v>377</v>
      </c>
      <c r="N57" s="5"/>
      <c r="O57" s="21"/>
      <c r="P57" s="12"/>
      <c r="Q57" s="13"/>
      <c r="R57" s="13"/>
      <c r="S57" s="13"/>
      <c r="T57" s="47">
        <f>SUM(T54:T56)</f>
        <v>276</v>
      </c>
      <c r="U57" s="17">
        <f>SUM(U54:U56)</f>
        <v>1098</v>
      </c>
      <c r="V57"/>
    </row>
    <row r="58" spans="1:22" ht="14.25" customHeight="1" thickTop="1">
      <c r="A58" s="5">
        <v>7</v>
      </c>
      <c r="B58" s="5"/>
      <c r="C58" s="39" t="s">
        <v>192</v>
      </c>
      <c r="D58" s="40">
        <v>1990</v>
      </c>
      <c r="E58" s="40">
        <v>629</v>
      </c>
      <c r="F58" s="41" t="s">
        <v>268</v>
      </c>
      <c r="G58" s="35">
        <v>95</v>
      </c>
      <c r="H58" s="36">
        <v>92</v>
      </c>
      <c r="I58" s="36">
        <v>91</v>
      </c>
      <c r="J58" s="45">
        <v>93</v>
      </c>
      <c r="K58" s="99">
        <f t="shared" si="1"/>
        <v>371</v>
      </c>
      <c r="N58" s="5"/>
      <c r="V58"/>
    </row>
    <row r="59" spans="1:22" ht="14.25" customHeight="1" thickBot="1">
      <c r="A59" s="5">
        <v>8</v>
      </c>
      <c r="B59" s="5"/>
      <c r="C59" s="32" t="s">
        <v>301</v>
      </c>
      <c r="D59" s="33">
        <v>1990</v>
      </c>
      <c r="E59" s="33">
        <v>637</v>
      </c>
      <c r="F59" s="34" t="s">
        <v>151</v>
      </c>
      <c r="G59" s="35">
        <v>91</v>
      </c>
      <c r="H59" s="36">
        <v>94</v>
      </c>
      <c r="I59" s="36">
        <v>92</v>
      </c>
      <c r="J59" s="45">
        <v>92</v>
      </c>
      <c r="K59" s="99">
        <f t="shared" si="1"/>
        <v>369</v>
      </c>
      <c r="N59" s="19"/>
      <c r="V59"/>
    </row>
    <row r="60" spans="1:22" ht="14.25" customHeight="1" thickBot="1">
      <c r="A60" s="5">
        <v>9</v>
      </c>
      <c r="B60" s="5"/>
      <c r="C60" s="39" t="s">
        <v>187</v>
      </c>
      <c r="D60" s="40">
        <v>1991</v>
      </c>
      <c r="E60" s="40">
        <v>525</v>
      </c>
      <c r="F60" s="34" t="s">
        <v>275</v>
      </c>
      <c r="G60" s="35">
        <v>89</v>
      </c>
      <c r="H60" s="36">
        <v>92</v>
      </c>
      <c r="I60" s="36">
        <v>97</v>
      </c>
      <c r="J60" s="45">
        <v>91</v>
      </c>
      <c r="K60" s="99">
        <f t="shared" si="1"/>
        <v>369</v>
      </c>
      <c r="N60" s="5">
        <v>8</v>
      </c>
      <c r="O60" s="7" t="s">
        <v>4</v>
      </c>
      <c r="P60" s="8" t="s">
        <v>43</v>
      </c>
      <c r="V60"/>
    </row>
    <row r="61" spans="1:22" ht="14.25" customHeight="1">
      <c r="A61" s="5">
        <v>10</v>
      </c>
      <c r="B61" s="5"/>
      <c r="C61" s="39" t="s">
        <v>191</v>
      </c>
      <c r="D61" s="40">
        <v>1992</v>
      </c>
      <c r="E61" s="40">
        <v>522</v>
      </c>
      <c r="F61" s="41" t="s">
        <v>5</v>
      </c>
      <c r="G61" s="35">
        <v>94</v>
      </c>
      <c r="H61" s="36">
        <v>90</v>
      </c>
      <c r="I61" s="36">
        <v>92</v>
      </c>
      <c r="J61" s="45">
        <v>92</v>
      </c>
      <c r="K61" s="99">
        <f t="shared" si="1"/>
        <v>368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11</v>
      </c>
      <c r="B62" s="5"/>
      <c r="C62" s="39" t="s">
        <v>303</v>
      </c>
      <c r="D62" s="40">
        <v>1994</v>
      </c>
      <c r="E62" s="40">
        <v>613</v>
      </c>
      <c r="F62" s="41" t="s">
        <v>354</v>
      </c>
      <c r="G62" s="35">
        <v>92</v>
      </c>
      <c r="H62" s="36">
        <v>94</v>
      </c>
      <c r="I62" s="36">
        <v>87</v>
      </c>
      <c r="J62" s="45">
        <v>94</v>
      </c>
      <c r="K62" s="99">
        <f t="shared" si="1"/>
        <v>367</v>
      </c>
      <c r="N62" s="5"/>
      <c r="O62" s="92">
        <v>405</v>
      </c>
      <c r="P62" s="25" t="s">
        <v>457</v>
      </c>
      <c r="Q62" s="21">
        <v>81</v>
      </c>
      <c r="R62" s="21">
        <v>82</v>
      </c>
      <c r="S62" s="21">
        <v>89</v>
      </c>
      <c r="T62" s="21">
        <v>86</v>
      </c>
      <c r="U62" s="14">
        <f>SUM(Q62:T62)</f>
        <v>338</v>
      </c>
      <c r="V62"/>
    </row>
    <row r="63" spans="1:22" ht="14.25" customHeight="1">
      <c r="A63" s="5">
        <v>12</v>
      </c>
      <c r="B63" s="19"/>
      <c r="C63" s="39" t="s">
        <v>397</v>
      </c>
      <c r="D63" s="40">
        <v>1993</v>
      </c>
      <c r="E63" s="40">
        <v>524</v>
      </c>
      <c r="F63" s="41" t="s">
        <v>5</v>
      </c>
      <c r="G63" s="35">
        <v>77</v>
      </c>
      <c r="H63" s="36">
        <v>89</v>
      </c>
      <c r="I63" s="36">
        <v>83</v>
      </c>
      <c r="J63" s="45">
        <v>88</v>
      </c>
      <c r="K63" s="99">
        <f t="shared" si="1"/>
        <v>337</v>
      </c>
      <c r="N63" s="5"/>
      <c r="O63" s="95">
        <v>620</v>
      </c>
      <c r="P63" s="25" t="s">
        <v>475</v>
      </c>
      <c r="Q63" s="13">
        <v>86</v>
      </c>
      <c r="R63" s="13">
        <v>96</v>
      </c>
      <c r="S63" s="13">
        <v>89</v>
      </c>
      <c r="T63" s="13">
        <v>82</v>
      </c>
      <c r="U63" s="14">
        <f>SUM(Q63:T63)</f>
        <v>353</v>
      </c>
      <c r="V63"/>
    </row>
    <row r="64" spans="1:22" ht="14.25" customHeight="1" thickBot="1">
      <c r="A64" s="5">
        <v>13</v>
      </c>
      <c r="B64" s="19"/>
      <c r="C64" s="180" t="s">
        <v>304</v>
      </c>
      <c r="D64" s="181">
        <v>1992</v>
      </c>
      <c r="E64" s="181">
        <v>539</v>
      </c>
      <c r="F64" s="183" t="s">
        <v>61</v>
      </c>
      <c r="G64" s="173">
        <v>72</v>
      </c>
      <c r="H64" s="174">
        <v>92</v>
      </c>
      <c r="I64" s="174">
        <v>89</v>
      </c>
      <c r="J64" s="175">
        <v>81</v>
      </c>
      <c r="K64" s="176">
        <f t="shared" si="1"/>
        <v>334</v>
      </c>
      <c r="L64" s="60"/>
      <c r="N64" s="5"/>
      <c r="O64" s="93">
        <v>622</v>
      </c>
      <c r="P64" s="26" t="s">
        <v>178</v>
      </c>
      <c r="Q64" s="16">
        <v>95</v>
      </c>
      <c r="R64" s="16">
        <v>94</v>
      </c>
      <c r="S64" s="16">
        <v>89</v>
      </c>
      <c r="T64" s="16">
        <v>92</v>
      </c>
      <c r="U64" s="14">
        <f>SUM(Q64:T64)</f>
        <v>370</v>
      </c>
      <c r="V64"/>
    </row>
    <row r="65" spans="1:22" ht="14.25" customHeight="1" thickBot="1">
      <c r="A65" s="19"/>
      <c r="B65" s="19"/>
      <c r="C65" s="48"/>
      <c r="D65" s="49"/>
      <c r="E65" s="49"/>
      <c r="F65" s="48"/>
      <c r="G65" s="50"/>
      <c r="H65" s="50"/>
      <c r="I65" s="50"/>
      <c r="J65" s="50"/>
      <c r="K65" s="104"/>
      <c r="L65" s="60"/>
      <c r="N65" s="5"/>
      <c r="O65" s="21"/>
      <c r="P65" s="12"/>
      <c r="Q65" s="13"/>
      <c r="R65" s="13"/>
      <c r="S65" s="13"/>
      <c r="T65" s="47">
        <f>SUM(T62:T64)</f>
        <v>260</v>
      </c>
      <c r="U65" s="17">
        <f>SUM(U62:U64)</f>
        <v>1061</v>
      </c>
      <c r="V65"/>
    </row>
    <row r="66" spans="1:22" ht="14.25" customHeight="1" thickTop="1">
      <c r="A66" s="19"/>
      <c r="B66" s="19"/>
      <c r="C66" s="48"/>
      <c r="D66" s="49"/>
      <c r="E66" s="49"/>
      <c r="F66" s="48"/>
      <c r="G66" s="49"/>
      <c r="H66" s="49"/>
      <c r="I66" s="49"/>
      <c r="J66" s="49"/>
      <c r="K66" s="104"/>
      <c r="L66" s="60"/>
      <c r="N66" s="19"/>
      <c r="V66"/>
    </row>
    <row r="67" spans="1:22" ht="14.25" customHeight="1" thickBot="1">
      <c r="A67" s="19"/>
      <c r="B67" s="18"/>
      <c r="C67" s="62"/>
      <c r="D67" s="50"/>
      <c r="E67" s="50"/>
      <c r="F67" s="48"/>
      <c r="G67" s="50"/>
      <c r="H67" s="50"/>
      <c r="I67" s="50"/>
      <c r="J67" s="50"/>
      <c r="K67" s="104"/>
      <c r="L67" s="60"/>
      <c r="N67" s="19"/>
      <c r="V67"/>
    </row>
    <row r="68" spans="1:22" ht="14.25" customHeight="1" thickBot="1">
      <c r="A68" s="19"/>
      <c r="B68" s="18"/>
      <c r="C68" s="62"/>
      <c r="D68" s="50"/>
      <c r="E68" s="50"/>
      <c r="F68" s="62"/>
      <c r="G68" s="49"/>
      <c r="H68" s="49"/>
      <c r="I68" s="49"/>
      <c r="J68" s="49"/>
      <c r="K68" s="104"/>
      <c r="L68" s="60"/>
      <c r="M68" s="24"/>
      <c r="N68" s="5">
        <v>9</v>
      </c>
      <c r="O68" s="7" t="s">
        <v>4</v>
      </c>
      <c r="P68" s="8" t="s">
        <v>474</v>
      </c>
      <c r="V68"/>
    </row>
    <row r="69" spans="12:22" ht="14.25" customHeight="1">
      <c r="L69" s="60"/>
      <c r="M69" s="24"/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2:22" ht="14.25" customHeight="1">
      <c r="L70" s="60"/>
      <c r="M70" s="24"/>
      <c r="N70" s="5"/>
      <c r="O70" s="92">
        <v>619</v>
      </c>
      <c r="P70" s="25" t="s">
        <v>473</v>
      </c>
      <c r="Q70" s="21">
        <v>95</v>
      </c>
      <c r="R70" s="21">
        <v>95</v>
      </c>
      <c r="S70" s="21">
        <v>95</v>
      </c>
      <c r="T70" s="21">
        <v>92</v>
      </c>
      <c r="U70" s="14">
        <f>SUM(Q70:T70)</f>
        <v>377</v>
      </c>
      <c r="V70"/>
    </row>
    <row r="71" spans="12:22" ht="14.25" customHeight="1">
      <c r="L71" s="60"/>
      <c r="M71" s="24"/>
      <c r="N71" s="5"/>
      <c r="O71" s="92">
        <v>617</v>
      </c>
      <c r="P71" s="25" t="s">
        <v>469</v>
      </c>
      <c r="Q71" s="13">
        <v>85</v>
      </c>
      <c r="R71" s="13">
        <v>89</v>
      </c>
      <c r="S71" s="13">
        <v>85</v>
      </c>
      <c r="T71" s="13">
        <v>83</v>
      </c>
      <c r="U71" s="14">
        <f>SUM(Q71:T71)</f>
        <v>342</v>
      </c>
      <c r="V71"/>
    </row>
    <row r="72" spans="12:22" ht="14.25" customHeight="1" thickBot="1">
      <c r="L72" s="60"/>
      <c r="M72" s="24"/>
      <c r="N72" s="5"/>
      <c r="O72" s="94">
        <v>621</v>
      </c>
      <c r="P72" s="26" t="s">
        <v>471</v>
      </c>
      <c r="Q72" s="16">
        <v>84</v>
      </c>
      <c r="R72" s="16">
        <v>84</v>
      </c>
      <c r="S72" s="16">
        <v>81</v>
      </c>
      <c r="T72" s="16">
        <v>84</v>
      </c>
      <c r="U72" s="14">
        <f>SUM(Q72:T72)</f>
        <v>333</v>
      </c>
      <c r="V72"/>
    </row>
    <row r="73" spans="12:22" ht="14.25" customHeight="1" thickBot="1">
      <c r="L73" s="60"/>
      <c r="M73" s="24"/>
      <c r="N73" s="5"/>
      <c r="O73" s="21"/>
      <c r="P73" s="12"/>
      <c r="Q73" s="13"/>
      <c r="R73" s="13"/>
      <c r="S73" s="13"/>
      <c r="T73" s="47">
        <f>SUM(T70:T72)</f>
        <v>259</v>
      </c>
      <c r="U73" s="17">
        <f>SUM(U70:U72)</f>
        <v>1052</v>
      </c>
      <c r="V73"/>
    </row>
    <row r="74" spans="12:22" ht="14.25" customHeight="1" thickTop="1">
      <c r="L74" s="60"/>
      <c r="M74" s="24"/>
      <c r="V74"/>
    </row>
    <row r="75" spans="12:22" ht="14.25" customHeight="1" thickBot="1">
      <c r="L75" s="60"/>
      <c r="M75" s="24"/>
      <c r="V75"/>
    </row>
    <row r="76" spans="12:22" ht="14.25" customHeight="1" thickBot="1">
      <c r="L76" s="60"/>
      <c r="M76" s="24"/>
      <c r="N76" s="5">
        <v>10</v>
      </c>
      <c r="O76" s="7" t="s">
        <v>4</v>
      </c>
      <c r="P76" s="8" t="s">
        <v>49</v>
      </c>
      <c r="V76"/>
    </row>
    <row r="77" spans="12:22" ht="14.25" customHeight="1">
      <c r="L77" s="60"/>
      <c r="M77" s="24"/>
      <c r="N77" s="5"/>
      <c r="O77" s="9"/>
      <c r="P77" s="5"/>
      <c r="Q77" s="10" t="s">
        <v>1</v>
      </c>
      <c r="R77" s="10" t="s">
        <v>2</v>
      </c>
      <c r="S77" s="10" t="s">
        <v>17</v>
      </c>
      <c r="T77" s="10" t="s">
        <v>18</v>
      </c>
      <c r="U77" s="11" t="s">
        <v>3</v>
      </c>
      <c r="V77"/>
    </row>
    <row r="78" spans="12:22" ht="14.25" customHeight="1">
      <c r="L78" s="60"/>
      <c r="M78" s="24"/>
      <c r="N78" s="5"/>
      <c r="O78" s="92">
        <v>532</v>
      </c>
      <c r="P78" s="25" t="s">
        <v>467</v>
      </c>
      <c r="Q78" s="21">
        <v>89</v>
      </c>
      <c r="R78" s="21">
        <v>87</v>
      </c>
      <c r="S78" s="21">
        <v>93</v>
      </c>
      <c r="T78" s="21">
        <v>93</v>
      </c>
      <c r="U78" s="14">
        <f>SUM(Q78:T78)</f>
        <v>362</v>
      </c>
      <c r="V78"/>
    </row>
    <row r="79" spans="12:22" ht="14.25" customHeight="1">
      <c r="L79" s="60"/>
      <c r="M79" s="24"/>
      <c r="N79" s="5"/>
      <c r="O79" s="95">
        <v>538</v>
      </c>
      <c r="P79" s="25" t="s">
        <v>464</v>
      </c>
      <c r="Q79" s="13">
        <v>86</v>
      </c>
      <c r="R79" s="13">
        <v>83</v>
      </c>
      <c r="S79" s="13">
        <v>87</v>
      </c>
      <c r="T79" s="13">
        <v>93</v>
      </c>
      <c r="U79" s="14">
        <f>SUM(Q79:T79)</f>
        <v>349</v>
      </c>
      <c r="V79"/>
    </row>
    <row r="80" spans="12:22" ht="14.25" customHeight="1" thickBot="1">
      <c r="L80" s="60"/>
      <c r="M80" s="24"/>
      <c r="N80" s="5"/>
      <c r="O80" s="93">
        <v>527</v>
      </c>
      <c r="P80" s="26" t="s">
        <v>461</v>
      </c>
      <c r="Q80" s="16">
        <v>71</v>
      </c>
      <c r="R80" s="16">
        <v>81</v>
      </c>
      <c r="S80" s="16">
        <v>80</v>
      </c>
      <c r="T80" s="16">
        <v>81</v>
      </c>
      <c r="U80" s="14">
        <f>SUM(Q80:T80)</f>
        <v>313</v>
      </c>
      <c r="V80"/>
    </row>
    <row r="81" spans="12:22" ht="14.25" customHeight="1" thickBot="1">
      <c r="L81" s="60"/>
      <c r="M81" s="24"/>
      <c r="N81" s="5"/>
      <c r="O81" s="21"/>
      <c r="P81" s="12"/>
      <c r="Q81" s="13"/>
      <c r="R81" s="13"/>
      <c r="S81" s="13"/>
      <c r="T81" s="47">
        <f>SUM(T78:T80)</f>
        <v>267</v>
      </c>
      <c r="U81" s="17">
        <f>SUM(U78:U80)</f>
        <v>1024</v>
      </c>
      <c r="V81"/>
    </row>
    <row r="82" spans="12:22" ht="13.5" thickTop="1">
      <c r="L82" s="60"/>
      <c r="M82" s="24"/>
      <c r="N82" s="5"/>
      <c r="V82"/>
    </row>
    <row r="83" spans="12:22" ht="13.5" thickBot="1">
      <c r="L83" s="60"/>
      <c r="M83" s="24"/>
      <c r="N83" s="19"/>
      <c r="V83"/>
    </row>
    <row r="84" spans="12:22" ht="13.5" thickBot="1">
      <c r="L84" s="60"/>
      <c r="M84" s="24"/>
      <c r="N84" s="5">
        <v>11</v>
      </c>
      <c r="O84" s="7" t="s">
        <v>4</v>
      </c>
      <c r="P84" s="8" t="s">
        <v>380</v>
      </c>
      <c r="V84"/>
    </row>
    <row r="85" spans="12:22" ht="12.75">
      <c r="L85" s="60"/>
      <c r="M85" s="24"/>
      <c r="N85" s="5"/>
      <c r="O85" s="9"/>
      <c r="P85" s="5"/>
      <c r="Q85" s="10" t="s">
        <v>1</v>
      </c>
      <c r="R85" s="10" t="s">
        <v>2</v>
      </c>
      <c r="S85" s="10" t="s">
        <v>17</v>
      </c>
      <c r="T85" s="10" t="s">
        <v>18</v>
      </c>
      <c r="U85" s="11" t="s">
        <v>3</v>
      </c>
      <c r="V85"/>
    </row>
    <row r="86" spans="12:22" ht="12.75">
      <c r="L86" s="60"/>
      <c r="M86" s="24"/>
      <c r="N86" s="5"/>
      <c r="O86" s="92">
        <v>535</v>
      </c>
      <c r="P86" s="25" t="s">
        <v>462</v>
      </c>
      <c r="Q86" s="21">
        <v>65</v>
      </c>
      <c r="R86" s="21">
        <v>84</v>
      </c>
      <c r="S86" s="21">
        <v>74</v>
      </c>
      <c r="T86" s="21">
        <v>78</v>
      </c>
      <c r="U86" s="14">
        <f>SUM(Q86:T86)</f>
        <v>301</v>
      </c>
      <c r="V86"/>
    </row>
    <row r="87" spans="12:22" ht="12.75">
      <c r="L87" s="60"/>
      <c r="M87" s="24"/>
      <c r="N87" s="5"/>
      <c r="O87" s="95">
        <v>524</v>
      </c>
      <c r="P87" s="25" t="s">
        <v>397</v>
      </c>
      <c r="Q87" s="13">
        <v>77</v>
      </c>
      <c r="R87" s="13">
        <v>89</v>
      </c>
      <c r="S87" s="13">
        <v>83</v>
      </c>
      <c r="T87" s="13">
        <v>88</v>
      </c>
      <c r="U87" s="14">
        <f>SUM(Q87:T87)</f>
        <v>337</v>
      </c>
      <c r="V87"/>
    </row>
    <row r="88" spans="12:22" ht="13.5" thickBot="1">
      <c r="L88" s="60"/>
      <c r="M88" s="24"/>
      <c r="N88" s="5"/>
      <c r="O88" s="93">
        <v>522</v>
      </c>
      <c r="P88" s="26" t="s">
        <v>191</v>
      </c>
      <c r="Q88" s="16">
        <v>94</v>
      </c>
      <c r="R88" s="16">
        <v>90</v>
      </c>
      <c r="S88" s="16">
        <v>92</v>
      </c>
      <c r="T88" s="16">
        <v>92</v>
      </c>
      <c r="U88" s="14">
        <f>SUM(Q88:T88)</f>
        <v>368</v>
      </c>
      <c r="V88"/>
    </row>
    <row r="89" spans="14:22" ht="13.5" thickBot="1">
      <c r="N89" s="5"/>
      <c r="O89" s="21"/>
      <c r="P89" s="12"/>
      <c r="Q89" s="13"/>
      <c r="R89" s="13"/>
      <c r="S89" s="13"/>
      <c r="T89" s="47">
        <f>SUM(T86:T88)</f>
        <v>258</v>
      </c>
      <c r="U89" s="17">
        <f>SUM(U86:U88)</f>
        <v>1006</v>
      </c>
      <c r="V89"/>
    </row>
    <row r="90" ht="13.5" thickTop="1">
      <c r="V90"/>
    </row>
    <row r="91" ht="12.75">
      <c r="V91"/>
    </row>
    <row r="92" spans="14:22" ht="12.75">
      <c r="N92" s="18"/>
      <c r="O92" s="13"/>
      <c r="P92" s="19"/>
      <c r="Q92" s="18"/>
      <c r="R92" s="18"/>
      <c r="S92" s="18"/>
      <c r="T92" s="18"/>
      <c r="U92" s="18"/>
      <c r="V92" s="18"/>
    </row>
    <row r="93" spans="14:22" ht="12.75">
      <c r="N93" s="18"/>
      <c r="O93" s="13"/>
      <c r="P93" s="19"/>
      <c r="Q93" s="148"/>
      <c r="R93" s="148"/>
      <c r="S93" s="148"/>
      <c r="T93" s="148"/>
      <c r="U93" s="148"/>
      <c r="V93" s="18"/>
    </row>
    <row r="94" spans="14:22" ht="12.75">
      <c r="N94" s="18"/>
      <c r="O94" s="49"/>
      <c r="P94" s="52"/>
      <c r="Q94" s="13"/>
      <c r="R94" s="13"/>
      <c r="S94" s="13"/>
      <c r="T94" s="13"/>
      <c r="U94" s="13"/>
      <c r="V94" s="18"/>
    </row>
    <row r="95" spans="14:22" ht="12.75">
      <c r="N95" s="18"/>
      <c r="O95" s="49"/>
      <c r="P95" s="52"/>
      <c r="Q95" s="13"/>
      <c r="R95" s="13"/>
      <c r="S95" s="13"/>
      <c r="T95" s="13"/>
      <c r="U95" s="13"/>
      <c r="V95" s="18"/>
    </row>
    <row r="96" spans="14:22" ht="12.75">
      <c r="N96" s="18"/>
      <c r="O96" s="49"/>
      <c r="P96" s="52"/>
      <c r="Q96" s="13"/>
      <c r="R96" s="13"/>
      <c r="S96" s="13"/>
      <c r="T96" s="13"/>
      <c r="U96" s="13"/>
      <c r="V96" s="18"/>
    </row>
    <row r="97" spans="14:22" ht="12.75">
      <c r="N97" s="18"/>
      <c r="O97" s="13"/>
      <c r="P97" s="12"/>
      <c r="Q97" s="13"/>
      <c r="R97" s="13"/>
      <c r="S97" s="13"/>
      <c r="T97" s="149"/>
      <c r="U97" s="150"/>
      <c r="V97" s="18"/>
    </row>
    <row r="98" spans="14:22" ht="12.75">
      <c r="N98" s="18"/>
      <c r="O98" s="18"/>
      <c r="P98" s="18"/>
      <c r="Q98" s="18"/>
      <c r="R98" s="18"/>
      <c r="S98" s="18"/>
      <c r="T98" s="18"/>
      <c r="U98" s="18"/>
      <c r="V98" s="1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0.35" right="0.17" top="0.21" bottom="0.2" header="0" footer="0"/>
  <pageSetup fitToHeight="1" fitToWidth="1" horizontalDpi="600" verticalDpi="600" orientation="portrait" paperSize="9" scale="56" r:id="rId1"/>
  <headerFooter alignWithMargins="0">
    <oddFooter>&amp;R&amp;D, &amp;T</oddFooter>
  </headerFooter>
  <colBreaks count="1" manualBreakCount="1">
    <brk id="12" max="8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B7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36.87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375" style="0" customWidth="1"/>
  </cols>
  <sheetData>
    <row r="1" spans="3:16" ht="37.5" customHeight="1">
      <c r="C1" s="202" t="s">
        <v>82</v>
      </c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</row>
    <row r="2" spans="3:8" ht="24.75">
      <c r="C2" s="106"/>
      <c r="D2" s="81"/>
      <c r="E2" s="81"/>
      <c r="F2" s="81"/>
      <c r="G2" s="81"/>
      <c r="H2" s="81"/>
    </row>
    <row r="3" ht="13.5" thickBot="1"/>
    <row r="4" spans="3:16" ht="14.25">
      <c r="C4" s="107" t="s">
        <v>0</v>
      </c>
      <c r="D4" s="3" t="s">
        <v>63</v>
      </c>
      <c r="E4" s="108" t="s">
        <v>64</v>
      </c>
      <c r="F4" s="2" t="s">
        <v>65</v>
      </c>
      <c r="G4" s="109" t="s">
        <v>66</v>
      </c>
      <c r="H4" s="110" t="s">
        <v>67</v>
      </c>
      <c r="I4" s="108" t="s">
        <v>68</v>
      </c>
      <c r="J4" s="2" t="s">
        <v>69</v>
      </c>
      <c r="K4" s="109" t="s">
        <v>70</v>
      </c>
      <c r="L4" s="110" t="s">
        <v>71</v>
      </c>
      <c r="M4" s="108" t="s">
        <v>72</v>
      </c>
      <c r="N4" s="2" t="s">
        <v>3</v>
      </c>
      <c r="O4" s="109" t="s">
        <v>73</v>
      </c>
      <c r="P4" s="111" t="s">
        <v>74</v>
      </c>
    </row>
    <row r="5" spans="2:16" ht="14.25">
      <c r="B5">
        <v>1</v>
      </c>
      <c r="C5" s="112" t="s">
        <v>51</v>
      </c>
      <c r="D5" s="113">
        <v>1156</v>
      </c>
      <c r="E5" s="114">
        <v>20</v>
      </c>
      <c r="F5" s="115">
        <v>1148</v>
      </c>
      <c r="G5" s="116">
        <v>17</v>
      </c>
      <c r="H5" s="117">
        <v>1157</v>
      </c>
      <c r="I5" s="114">
        <v>20</v>
      </c>
      <c r="J5" s="115">
        <v>1151</v>
      </c>
      <c r="K5" s="116">
        <v>20</v>
      </c>
      <c r="L5" s="117"/>
      <c r="M5" s="114"/>
      <c r="N5" s="115">
        <f aca="true" t="shared" si="0" ref="N5:N16">SUM(D5+F5+H5+J5+L5)</f>
        <v>4612</v>
      </c>
      <c r="O5" s="116">
        <f aca="true" t="shared" si="1" ref="O5:O16">IF(N5&gt;0,AVERAGE(D5,F5,H5,J5,L5),0)</f>
        <v>1153</v>
      </c>
      <c r="P5" s="118">
        <f aca="true" t="shared" si="2" ref="P5:P16">SUM(E5+G5+I5+K5+M5)</f>
        <v>77</v>
      </c>
    </row>
    <row r="6" spans="2:16" ht="14.25">
      <c r="B6">
        <v>2</v>
      </c>
      <c r="C6" s="112" t="s">
        <v>52</v>
      </c>
      <c r="D6" s="113">
        <v>1134</v>
      </c>
      <c r="E6" s="114">
        <v>17</v>
      </c>
      <c r="F6" s="115">
        <v>1156</v>
      </c>
      <c r="G6" s="116">
        <v>20</v>
      </c>
      <c r="H6" s="117">
        <v>1150</v>
      </c>
      <c r="I6" s="114">
        <v>17</v>
      </c>
      <c r="J6" s="115">
        <v>1141</v>
      </c>
      <c r="K6" s="116">
        <v>17</v>
      </c>
      <c r="L6" s="117"/>
      <c r="M6" s="114"/>
      <c r="N6" s="115">
        <f t="shared" si="0"/>
        <v>4581</v>
      </c>
      <c r="O6" s="116">
        <f t="shared" si="1"/>
        <v>1145.25</v>
      </c>
      <c r="P6" s="118">
        <f t="shared" si="2"/>
        <v>71</v>
      </c>
    </row>
    <row r="7" spans="2:28" ht="14.25">
      <c r="B7">
        <v>3</v>
      </c>
      <c r="C7" s="112" t="s">
        <v>36</v>
      </c>
      <c r="D7" s="113">
        <v>1124</v>
      </c>
      <c r="E7" s="114">
        <v>14</v>
      </c>
      <c r="F7" s="115">
        <v>1126</v>
      </c>
      <c r="G7" s="116">
        <v>14</v>
      </c>
      <c r="H7" s="117">
        <v>1125</v>
      </c>
      <c r="I7" s="114">
        <v>12</v>
      </c>
      <c r="J7" s="115">
        <v>1117</v>
      </c>
      <c r="K7" s="116">
        <v>12</v>
      </c>
      <c r="L7" s="117"/>
      <c r="M7" s="114"/>
      <c r="N7" s="115">
        <f t="shared" si="0"/>
        <v>4492</v>
      </c>
      <c r="O7" s="116">
        <f t="shared" si="1"/>
        <v>1123</v>
      </c>
      <c r="P7" s="118">
        <f t="shared" si="2"/>
        <v>52</v>
      </c>
      <c r="W7" s="12"/>
      <c r="AB7" s="12"/>
    </row>
    <row r="8" spans="2:28" ht="14.25">
      <c r="B8">
        <v>4</v>
      </c>
      <c r="C8" s="112" t="s">
        <v>45</v>
      </c>
      <c r="D8" s="113">
        <v>1110</v>
      </c>
      <c r="E8" s="114">
        <v>11</v>
      </c>
      <c r="F8" s="115">
        <v>1122</v>
      </c>
      <c r="G8" s="116">
        <v>12</v>
      </c>
      <c r="H8" s="117">
        <v>1126</v>
      </c>
      <c r="I8" s="114">
        <v>14</v>
      </c>
      <c r="J8" s="115">
        <v>1120</v>
      </c>
      <c r="K8" s="116">
        <v>14</v>
      </c>
      <c r="L8" s="117"/>
      <c r="M8" s="114"/>
      <c r="N8" s="115">
        <f t="shared" si="0"/>
        <v>4478</v>
      </c>
      <c r="O8" s="116">
        <f t="shared" si="1"/>
        <v>1119.5</v>
      </c>
      <c r="P8" s="118">
        <f t="shared" si="2"/>
        <v>51</v>
      </c>
      <c r="W8" s="12"/>
      <c r="AB8" s="12"/>
    </row>
    <row r="9" spans="2:28" ht="14.25">
      <c r="B9">
        <v>5</v>
      </c>
      <c r="C9" s="112" t="s">
        <v>40</v>
      </c>
      <c r="D9" s="113">
        <v>1115</v>
      </c>
      <c r="E9" s="114">
        <v>12</v>
      </c>
      <c r="F9" s="115">
        <v>1109</v>
      </c>
      <c r="G9" s="116">
        <v>9</v>
      </c>
      <c r="H9" s="117">
        <v>1108</v>
      </c>
      <c r="I9" s="114">
        <v>11</v>
      </c>
      <c r="J9" s="115">
        <v>1101</v>
      </c>
      <c r="K9" s="116">
        <v>10</v>
      </c>
      <c r="L9" s="117"/>
      <c r="M9" s="114"/>
      <c r="N9" s="115">
        <f t="shared" si="0"/>
        <v>4433</v>
      </c>
      <c r="O9" s="116">
        <f t="shared" si="1"/>
        <v>1108.25</v>
      </c>
      <c r="P9" s="118">
        <f t="shared" si="2"/>
        <v>42</v>
      </c>
      <c r="W9" s="12"/>
      <c r="AB9" s="12"/>
    </row>
    <row r="10" spans="2:28" ht="14.25">
      <c r="B10">
        <v>6</v>
      </c>
      <c r="C10" s="112" t="s">
        <v>47</v>
      </c>
      <c r="D10" s="113"/>
      <c r="E10" s="114"/>
      <c r="F10" s="115">
        <v>1114</v>
      </c>
      <c r="G10" s="116">
        <v>10</v>
      </c>
      <c r="H10" s="117">
        <v>1103</v>
      </c>
      <c r="I10" s="114">
        <v>10</v>
      </c>
      <c r="J10" s="115">
        <v>1111</v>
      </c>
      <c r="K10" s="116">
        <v>11</v>
      </c>
      <c r="L10" s="117"/>
      <c r="M10" s="114"/>
      <c r="N10" s="115">
        <f t="shared" si="0"/>
        <v>3328</v>
      </c>
      <c r="O10" s="116">
        <f t="shared" si="1"/>
        <v>1109.3333333333333</v>
      </c>
      <c r="P10" s="118">
        <f t="shared" si="2"/>
        <v>31</v>
      </c>
      <c r="W10" s="12"/>
      <c r="AB10" s="12"/>
    </row>
    <row r="11" spans="2:28" ht="14.25">
      <c r="B11">
        <v>7</v>
      </c>
      <c r="C11" s="112" t="s">
        <v>41</v>
      </c>
      <c r="D11" s="113"/>
      <c r="E11" s="114"/>
      <c r="F11" s="115">
        <v>1120</v>
      </c>
      <c r="G11" s="116">
        <v>11</v>
      </c>
      <c r="H11" s="117">
        <v>1096</v>
      </c>
      <c r="I11" s="114">
        <v>9</v>
      </c>
      <c r="J11" s="115">
        <v>1098</v>
      </c>
      <c r="K11" s="116">
        <v>9</v>
      </c>
      <c r="L11" s="117"/>
      <c r="M11" s="114"/>
      <c r="N11" s="115">
        <f t="shared" si="0"/>
        <v>3314</v>
      </c>
      <c r="O11" s="116">
        <f t="shared" si="1"/>
        <v>1104.6666666666667</v>
      </c>
      <c r="P11" s="118">
        <f t="shared" si="2"/>
        <v>29</v>
      </c>
      <c r="W11" s="12"/>
      <c r="AB11" s="12"/>
    </row>
    <row r="12" spans="2:28" ht="14.25">
      <c r="B12">
        <v>8</v>
      </c>
      <c r="C12" s="112" t="s">
        <v>43</v>
      </c>
      <c r="D12" s="113"/>
      <c r="E12" s="114"/>
      <c r="F12" s="115">
        <v>1066</v>
      </c>
      <c r="G12" s="116">
        <v>7</v>
      </c>
      <c r="H12" s="117">
        <v>1052</v>
      </c>
      <c r="I12" s="114">
        <v>7</v>
      </c>
      <c r="J12" s="115">
        <v>1061</v>
      </c>
      <c r="K12" s="116">
        <v>8</v>
      </c>
      <c r="L12" s="117"/>
      <c r="M12" s="114"/>
      <c r="N12" s="115">
        <f t="shared" si="0"/>
        <v>3179</v>
      </c>
      <c r="O12" s="116">
        <f t="shared" si="1"/>
        <v>1059.6666666666667</v>
      </c>
      <c r="P12" s="118">
        <f t="shared" si="2"/>
        <v>22</v>
      </c>
      <c r="W12" s="12"/>
      <c r="AB12" s="12"/>
    </row>
    <row r="13" spans="2:28" ht="14.25">
      <c r="B13">
        <v>9</v>
      </c>
      <c r="C13" s="112" t="s">
        <v>37</v>
      </c>
      <c r="D13" s="113"/>
      <c r="E13" s="114"/>
      <c r="F13" s="115">
        <v>1092</v>
      </c>
      <c r="G13" s="116">
        <v>8</v>
      </c>
      <c r="H13" s="117">
        <v>1096</v>
      </c>
      <c r="I13" s="114">
        <v>8</v>
      </c>
      <c r="J13" s="115"/>
      <c r="K13" s="116"/>
      <c r="L13" s="117"/>
      <c r="M13" s="114"/>
      <c r="N13" s="115">
        <f t="shared" si="0"/>
        <v>2188</v>
      </c>
      <c r="O13" s="116">
        <f t="shared" si="1"/>
        <v>1094</v>
      </c>
      <c r="P13" s="118">
        <f t="shared" si="2"/>
        <v>16</v>
      </c>
      <c r="W13" s="12"/>
      <c r="AB13" s="12"/>
    </row>
    <row r="14" spans="2:28" ht="14.25">
      <c r="B14">
        <v>10</v>
      </c>
      <c r="C14" s="112" t="s">
        <v>49</v>
      </c>
      <c r="D14" s="113"/>
      <c r="E14" s="114"/>
      <c r="F14" s="115"/>
      <c r="G14" s="116"/>
      <c r="H14" s="117">
        <v>1024</v>
      </c>
      <c r="I14" s="114">
        <v>6</v>
      </c>
      <c r="J14" s="115">
        <v>1024</v>
      </c>
      <c r="K14" s="116">
        <v>6</v>
      </c>
      <c r="L14" s="117"/>
      <c r="M14" s="114"/>
      <c r="N14" s="115">
        <f t="shared" si="0"/>
        <v>2048</v>
      </c>
      <c r="O14" s="116">
        <f t="shared" si="1"/>
        <v>1024</v>
      </c>
      <c r="P14" s="118">
        <f t="shared" si="2"/>
        <v>12</v>
      </c>
      <c r="W14" s="12"/>
      <c r="AB14" s="12"/>
    </row>
    <row r="15" spans="2:28" ht="14.25">
      <c r="B15">
        <v>11</v>
      </c>
      <c r="C15" s="134" t="s">
        <v>380</v>
      </c>
      <c r="D15" s="113"/>
      <c r="E15" s="114"/>
      <c r="F15" s="115"/>
      <c r="G15" s="116"/>
      <c r="H15" s="117">
        <v>998</v>
      </c>
      <c r="I15" s="114">
        <v>5</v>
      </c>
      <c r="J15" s="115">
        <v>1006</v>
      </c>
      <c r="K15" s="116">
        <v>5</v>
      </c>
      <c r="L15" s="117"/>
      <c r="M15" s="114"/>
      <c r="N15" s="115">
        <f t="shared" si="0"/>
        <v>2004</v>
      </c>
      <c r="O15" s="116">
        <f t="shared" si="1"/>
        <v>1002</v>
      </c>
      <c r="P15" s="118">
        <f t="shared" si="2"/>
        <v>10</v>
      </c>
      <c r="W15" s="12"/>
      <c r="AB15" s="12"/>
    </row>
    <row r="16" spans="2:28" ht="15" thickBot="1">
      <c r="B16">
        <v>12</v>
      </c>
      <c r="C16" s="155" t="s">
        <v>474</v>
      </c>
      <c r="D16" s="156"/>
      <c r="E16" s="157"/>
      <c r="F16" s="158"/>
      <c r="G16" s="159"/>
      <c r="H16" s="160"/>
      <c r="I16" s="157"/>
      <c r="J16" s="158">
        <v>1052</v>
      </c>
      <c r="K16" s="159">
        <v>7</v>
      </c>
      <c r="L16" s="160"/>
      <c r="M16" s="157"/>
      <c r="N16" s="158">
        <f t="shared" si="0"/>
        <v>1052</v>
      </c>
      <c r="O16" s="159">
        <f t="shared" si="1"/>
        <v>1052</v>
      </c>
      <c r="P16" s="166">
        <f t="shared" si="2"/>
        <v>7</v>
      </c>
      <c r="W16" s="12"/>
      <c r="AB16" s="12"/>
    </row>
    <row r="17" ht="12.75">
      <c r="W17" s="12"/>
    </row>
    <row r="18" spans="2:23" ht="24.75">
      <c r="B18" s="202" t="s">
        <v>83</v>
      </c>
      <c r="C18" s="202"/>
      <c r="D18" s="203"/>
      <c r="E18" s="203"/>
      <c r="F18" s="203"/>
      <c r="G18" s="203"/>
      <c r="H18" s="203"/>
      <c r="I18" s="204"/>
      <c r="J18" s="204"/>
      <c r="K18" s="204"/>
      <c r="L18" s="204"/>
      <c r="M18" s="204"/>
      <c r="N18" s="204"/>
      <c r="O18" s="204"/>
      <c r="P18" s="204"/>
      <c r="W18" s="12"/>
    </row>
    <row r="19" spans="2:23" ht="24.75">
      <c r="B19" s="106"/>
      <c r="C19" s="106"/>
      <c r="D19" s="81"/>
      <c r="E19" s="81"/>
      <c r="F19" s="81"/>
      <c r="G19" s="81"/>
      <c r="H19" s="81"/>
      <c r="W19" s="12"/>
    </row>
    <row r="20" ht="13.5" thickBot="1">
      <c r="W20" s="12"/>
    </row>
    <row r="21" spans="2:23" ht="14.25">
      <c r="B21" s="107" t="s">
        <v>59</v>
      </c>
      <c r="C21" s="126" t="s">
        <v>0</v>
      </c>
      <c r="D21" s="2" t="s">
        <v>63</v>
      </c>
      <c r="E21" s="127" t="s">
        <v>64</v>
      </c>
      <c r="F21" s="110" t="s">
        <v>65</v>
      </c>
      <c r="G21" s="128" t="s">
        <v>66</v>
      </c>
      <c r="H21" s="2" t="s">
        <v>67</v>
      </c>
      <c r="I21" s="127" t="s">
        <v>68</v>
      </c>
      <c r="J21" s="110" t="s">
        <v>69</v>
      </c>
      <c r="K21" s="128" t="s">
        <v>70</v>
      </c>
      <c r="L21" s="2" t="s">
        <v>71</v>
      </c>
      <c r="M21" s="127" t="s">
        <v>72</v>
      </c>
      <c r="N21" s="110" t="s">
        <v>3</v>
      </c>
      <c r="O21" s="128" t="s">
        <v>73</v>
      </c>
      <c r="P21" s="144" t="s">
        <v>74</v>
      </c>
      <c r="Q21" s="128" t="s">
        <v>95</v>
      </c>
      <c r="R21" s="129" t="s">
        <v>96</v>
      </c>
      <c r="W21" s="12"/>
    </row>
    <row r="22" spans="1:25" ht="14.25">
      <c r="A22">
        <v>1</v>
      </c>
      <c r="B22" s="112" t="s">
        <v>160</v>
      </c>
      <c r="C22" s="130" t="s">
        <v>19</v>
      </c>
      <c r="D22" s="115">
        <v>389</v>
      </c>
      <c r="E22" s="131">
        <v>26</v>
      </c>
      <c r="F22" s="117">
        <v>392</v>
      </c>
      <c r="G22" s="132">
        <v>30</v>
      </c>
      <c r="H22" s="115">
        <v>394</v>
      </c>
      <c r="I22" s="131">
        <v>30</v>
      </c>
      <c r="J22" s="117">
        <v>392</v>
      </c>
      <c r="K22" s="132">
        <v>26</v>
      </c>
      <c r="L22" s="115"/>
      <c r="M22" s="131"/>
      <c r="N22" s="117">
        <f aca="true" t="shared" si="3" ref="N22:N54">SUM(D22+F22+H22+J22+L22)</f>
        <v>1567</v>
      </c>
      <c r="O22" s="116">
        <f aca="true" t="shared" si="4" ref="O22:O54">IF(N22&gt;0,AVERAGE(D22,F22,H22,J22,L22),0)</f>
        <v>391.75</v>
      </c>
      <c r="P22" s="145">
        <f aca="true" t="shared" si="5" ref="P22:P54">SUM(E22+G22+I22+K22+M22)</f>
        <v>112</v>
      </c>
      <c r="Q22" s="116">
        <f aca="true" t="shared" si="6" ref="Q22:Q54">MIN(E22,G22,I22,K22,M22)</f>
        <v>26</v>
      </c>
      <c r="R22" s="118">
        <v>112</v>
      </c>
      <c r="W22" s="12"/>
      <c r="Y22" s="18"/>
    </row>
    <row r="23" spans="1:25" ht="14.25">
      <c r="A23">
        <v>2</v>
      </c>
      <c r="B23" s="112" t="s">
        <v>157</v>
      </c>
      <c r="C23" s="130" t="s">
        <v>14</v>
      </c>
      <c r="D23" s="115">
        <v>392</v>
      </c>
      <c r="E23" s="131">
        <v>30</v>
      </c>
      <c r="F23" s="117">
        <v>388</v>
      </c>
      <c r="G23" s="132">
        <v>26</v>
      </c>
      <c r="H23" s="115">
        <v>383</v>
      </c>
      <c r="I23" s="131">
        <v>20</v>
      </c>
      <c r="J23" s="117">
        <v>384</v>
      </c>
      <c r="K23" s="132">
        <v>20</v>
      </c>
      <c r="L23" s="115"/>
      <c r="M23" s="131"/>
      <c r="N23" s="117">
        <f t="shared" si="3"/>
        <v>1547</v>
      </c>
      <c r="O23" s="116">
        <f t="shared" si="4"/>
        <v>386.75</v>
      </c>
      <c r="P23" s="145">
        <f t="shared" si="5"/>
        <v>96</v>
      </c>
      <c r="Q23" s="116">
        <f t="shared" si="6"/>
        <v>20</v>
      </c>
      <c r="R23" s="118">
        <v>96</v>
      </c>
      <c r="W23" s="12"/>
      <c r="Y23" s="18"/>
    </row>
    <row r="24" spans="1:25" ht="14.25">
      <c r="A24">
        <v>3</v>
      </c>
      <c r="B24" s="112" t="s">
        <v>166</v>
      </c>
      <c r="C24" s="130" t="s">
        <v>94</v>
      </c>
      <c r="D24" s="115">
        <v>382</v>
      </c>
      <c r="E24" s="131">
        <v>19</v>
      </c>
      <c r="F24" s="117">
        <v>386</v>
      </c>
      <c r="G24" s="132">
        <v>24</v>
      </c>
      <c r="H24" s="115">
        <v>382</v>
      </c>
      <c r="I24" s="131">
        <v>19</v>
      </c>
      <c r="J24" s="117">
        <v>389</v>
      </c>
      <c r="K24" s="132">
        <v>24</v>
      </c>
      <c r="L24" s="115"/>
      <c r="M24" s="131"/>
      <c r="N24" s="117">
        <f t="shared" si="3"/>
        <v>1539</v>
      </c>
      <c r="O24" s="116">
        <f t="shared" si="4"/>
        <v>384.75</v>
      </c>
      <c r="P24" s="145">
        <f t="shared" si="5"/>
        <v>86</v>
      </c>
      <c r="Q24" s="116">
        <f t="shared" si="6"/>
        <v>19</v>
      </c>
      <c r="R24" s="118">
        <v>86</v>
      </c>
      <c r="W24" s="12"/>
      <c r="Y24" s="18"/>
    </row>
    <row r="25" spans="1:25" ht="14.25">
      <c r="A25">
        <v>4</v>
      </c>
      <c r="B25" s="112" t="s">
        <v>158</v>
      </c>
      <c r="C25" s="130" t="s">
        <v>14</v>
      </c>
      <c r="D25" s="115">
        <v>383</v>
      </c>
      <c r="E25" s="131">
        <v>20</v>
      </c>
      <c r="F25" s="117">
        <v>384</v>
      </c>
      <c r="G25" s="132">
        <v>19</v>
      </c>
      <c r="H25" s="115">
        <v>384</v>
      </c>
      <c r="I25" s="131">
        <v>22</v>
      </c>
      <c r="J25" s="117">
        <v>380</v>
      </c>
      <c r="K25" s="132">
        <v>19</v>
      </c>
      <c r="L25" s="115"/>
      <c r="M25" s="131"/>
      <c r="N25" s="117">
        <f t="shared" si="3"/>
        <v>1531</v>
      </c>
      <c r="O25" s="116">
        <f t="shared" si="4"/>
        <v>382.75</v>
      </c>
      <c r="P25" s="145">
        <f t="shared" si="5"/>
        <v>80</v>
      </c>
      <c r="Q25" s="116">
        <f t="shared" si="6"/>
        <v>19</v>
      </c>
      <c r="R25" s="118">
        <v>80</v>
      </c>
      <c r="W25" s="12"/>
      <c r="Y25" s="18"/>
    </row>
    <row r="26" spans="1:25" ht="14.25">
      <c r="A26">
        <v>5</v>
      </c>
      <c r="B26" s="112" t="s">
        <v>159</v>
      </c>
      <c r="C26" s="130" t="s">
        <v>14</v>
      </c>
      <c r="D26" s="115">
        <v>381</v>
      </c>
      <c r="E26" s="131">
        <v>18</v>
      </c>
      <c r="F26" s="117">
        <v>376</v>
      </c>
      <c r="G26" s="132">
        <v>13</v>
      </c>
      <c r="H26" s="115">
        <v>390</v>
      </c>
      <c r="I26" s="131">
        <v>26</v>
      </c>
      <c r="J26" s="117">
        <v>387</v>
      </c>
      <c r="K26" s="132">
        <v>22</v>
      </c>
      <c r="L26" s="115"/>
      <c r="M26" s="131"/>
      <c r="N26" s="117">
        <f t="shared" si="3"/>
        <v>1534</v>
      </c>
      <c r="O26" s="116">
        <f t="shared" si="4"/>
        <v>383.5</v>
      </c>
      <c r="P26" s="145">
        <f t="shared" si="5"/>
        <v>79</v>
      </c>
      <c r="Q26" s="116">
        <f t="shared" si="6"/>
        <v>13</v>
      </c>
      <c r="R26" s="118">
        <v>79</v>
      </c>
      <c r="W26" s="12"/>
      <c r="Y26" s="12"/>
    </row>
    <row r="27" spans="1:25" ht="14.25">
      <c r="A27">
        <v>6</v>
      </c>
      <c r="B27" s="112" t="s">
        <v>174</v>
      </c>
      <c r="C27" s="130" t="s">
        <v>193</v>
      </c>
      <c r="D27" s="115">
        <v>377</v>
      </c>
      <c r="E27" s="131">
        <v>16</v>
      </c>
      <c r="F27" s="117">
        <v>376</v>
      </c>
      <c r="G27" s="132">
        <v>12</v>
      </c>
      <c r="H27" s="115">
        <v>383</v>
      </c>
      <c r="I27" s="131">
        <v>21</v>
      </c>
      <c r="J27" s="117">
        <v>392</v>
      </c>
      <c r="K27" s="132">
        <v>30</v>
      </c>
      <c r="L27" s="115"/>
      <c r="M27" s="131"/>
      <c r="N27" s="117">
        <f t="shared" si="3"/>
        <v>1528</v>
      </c>
      <c r="O27" s="116">
        <f t="shared" si="4"/>
        <v>382</v>
      </c>
      <c r="P27" s="145">
        <f t="shared" si="5"/>
        <v>79</v>
      </c>
      <c r="Q27" s="116">
        <f t="shared" si="6"/>
        <v>12</v>
      </c>
      <c r="R27" s="118">
        <v>79</v>
      </c>
      <c r="W27" s="12"/>
      <c r="Y27" s="12"/>
    </row>
    <row r="28" spans="1:25" ht="14.25">
      <c r="A28">
        <v>7</v>
      </c>
      <c r="B28" s="112" t="s">
        <v>175</v>
      </c>
      <c r="C28" s="130" t="s">
        <v>273</v>
      </c>
      <c r="D28" s="115">
        <v>386</v>
      </c>
      <c r="E28" s="131">
        <v>22</v>
      </c>
      <c r="F28" s="117">
        <v>386</v>
      </c>
      <c r="G28" s="132">
        <v>22</v>
      </c>
      <c r="H28" s="115">
        <v>387</v>
      </c>
      <c r="I28" s="131">
        <v>24</v>
      </c>
      <c r="J28" s="117">
        <v>374</v>
      </c>
      <c r="K28" s="132">
        <v>7</v>
      </c>
      <c r="L28" s="115"/>
      <c r="M28" s="131"/>
      <c r="N28" s="117">
        <f t="shared" si="3"/>
        <v>1533</v>
      </c>
      <c r="O28" s="116">
        <f t="shared" si="4"/>
        <v>383.25</v>
      </c>
      <c r="P28" s="145">
        <f t="shared" si="5"/>
        <v>75</v>
      </c>
      <c r="Q28" s="116">
        <f t="shared" si="6"/>
        <v>7</v>
      </c>
      <c r="R28" s="118">
        <v>75</v>
      </c>
      <c r="W28" s="12"/>
      <c r="Y28" s="12"/>
    </row>
    <row r="29" spans="1:25" ht="14.25">
      <c r="A29">
        <v>8</v>
      </c>
      <c r="B29" s="112" t="s">
        <v>176</v>
      </c>
      <c r="C29" s="130" t="s">
        <v>273</v>
      </c>
      <c r="D29" s="115">
        <v>385</v>
      </c>
      <c r="E29" s="131">
        <v>21</v>
      </c>
      <c r="F29" s="117">
        <v>381</v>
      </c>
      <c r="G29" s="132">
        <v>17</v>
      </c>
      <c r="H29" s="115">
        <v>377</v>
      </c>
      <c r="I29" s="131">
        <v>11</v>
      </c>
      <c r="J29" s="117">
        <v>384</v>
      </c>
      <c r="K29" s="132">
        <v>21</v>
      </c>
      <c r="L29" s="115"/>
      <c r="M29" s="131"/>
      <c r="N29" s="117">
        <f t="shared" si="3"/>
        <v>1527</v>
      </c>
      <c r="O29" s="116">
        <f t="shared" si="4"/>
        <v>381.75</v>
      </c>
      <c r="P29" s="145">
        <f t="shared" si="5"/>
        <v>70</v>
      </c>
      <c r="Q29" s="116">
        <f t="shared" si="6"/>
        <v>11</v>
      </c>
      <c r="R29" s="118">
        <v>70</v>
      </c>
      <c r="W29" s="147"/>
      <c r="Y29" s="12"/>
    </row>
    <row r="30" spans="1:25" ht="14.25">
      <c r="A30">
        <v>9</v>
      </c>
      <c r="B30" s="112" t="s">
        <v>169</v>
      </c>
      <c r="C30" s="130" t="s">
        <v>48</v>
      </c>
      <c r="D30" s="115">
        <v>373</v>
      </c>
      <c r="E30" s="131">
        <v>13</v>
      </c>
      <c r="F30" s="117">
        <v>385</v>
      </c>
      <c r="G30" s="132">
        <v>21</v>
      </c>
      <c r="H30" s="115">
        <v>382</v>
      </c>
      <c r="I30" s="131">
        <v>17</v>
      </c>
      <c r="J30" s="117">
        <v>377</v>
      </c>
      <c r="K30" s="132">
        <v>16</v>
      </c>
      <c r="L30" s="115"/>
      <c r="M30" s="131"/>
      <c r="N30" s="117">
        <f t="shared" si="3"/>
        <v>1517</v>
      </c>
      <c r="O30" s="116">
        <f t="shared" si="4"/>
        <v>379.25</v>
      </c>
      <c r="P30" s="145">
        <f t="shared" si="5"/>
        <v>67</v>
      </c>
      <c r="Q30" s="116">
        <f t="shared" si="6"/>
        <v>13</v>
      </c>
      <c r="R30" s="118">
        <v>67</v>
      </c>
      <c r="W30" s="12"/>
      <c r="Y30" s="12"/>
    </row>
    <row r="31" spans="1:25" ht="14.25">
      <c r="A31">
        <v>10</v>
      </c>
      <c r="B31" s="112" t="s">
        <v>161</v>
      </c>
      <c r="C31" s="130" t="s">
        <v>19</v>
      </c>
      <c r="D31" s="115">
        <v>373</v>
      </c>
      <c r="E31" s="131">
        <v>12</v>
      </c>
      <c r="F31" s="117">
        <v>380</v>
      </c>
      <c r="G31" s="132">
        <v>15</v>
      </c>
      <c r="H31" s="115">
        <v>382</v>
      </c>
      <c r="I31" s="131">
        <v>18</v>
      </c>
      <c r="J31" s="117">
        <v>376</v>
      </c>
      <c r="K31" s="132">
        <v>14</v>
      </c>
      <c r="L31" s="115"/>
      <c r="M31" s="131"/>
      <c r="N31" s="117">
        <f t="shared" si="3"/>
        <v>1511</v>
      </c>
      <c r="O31" s="116">
        <f t="shared" si="4"/>
        <v>377.75</v>
      </c>
      <c r="P31" s="145">
        <f t="shared" si="5"/>
        <v>59</v>
      </c>
      <c r="Q31" s="116">
        <f t="shared" si="6"/>
        <v>12</v>
      </c>
      <c r="R31" s="118">
        <v>59</v>
      </c>
      <c r="W31" s="12"/>
      <c r="Y31" s="12"/>
    </row>
    <row r="32" spans="1:25" ht="14.25">
      <c r="A32">
        <v>11</v>
      </c>
      <c r="B32" s="112" t="s">
        <v>177</v>
      </c>
      <c r="C32" s="130" t="s">
        <v>146</v>
      </c>
      <c r="D32" s="115">
        <v>374</v>
      </c>
      <c r="E32" s="131">
        <v>14</v>
      </c>
      <c r="F32" s="117">
        <v>375</v>
      </c>
      <c r="G32" s="132">
        <v>10</v>
      </c>
      <c r="H32" s="115">
        <v>380</v>
      </c>
      <c r="I32" s="131">
        <v>15</v>
      </c>
      <c r="J32" s="117">
        <v>378</v>
      </c>
      <c r="K32" s="132">
        <v>17</v>
      </c>
      <c r="L32" s="115"/>
      <c r="M32" s="131"/>
      <c r="N32" s="117">
        <f t="shared" si="3"/>
        <v>1507</v>
      </c>
      <c r="O32" s="116">
        <f t="shared" si="4"/>
        <v>376.75</v>
      </c>
      <c r="P32" s="145">
        <f t="shared" si="5"/>
        <v>56</v>
      </c>
      <c r="Q32" s="116">
        <f t="shared" si="6"/>
        <v>10</v>
      </c>
      <c r="R32" s="118">
        <v>56</v>
      </c>
      <c r="W32" s="12"/>
      <c r="Y32" s="12"/>
    </row>
    <row r="33" spans="1:25" ht="14.25">
      <c r="A33">
        <v>12</v>
      </c>
      <c r="B33" s="136" t="s">
        <v>295</v>
      </c>
      <c r="C33" s="137" t="s">
        <v>150</v>
      </c>
      <c r="D33" s="122">
        <v>387</v>
      </c>
      <c r="E33" s="138">
        <v>24</v>
      </c>
      <c r="F33" s="124">
        <v>375</v>
      </c>
      <c r="G33" s="139">
        <v>11</v>
      </c>
      <c r="H33" s="122">
        <v>376</v>
      </c>
      <c r="I33" s="138">
        <v>9</v>
      </c>
      <c r="J33" s="124">
        <v>375</v>
      </c>
      <c r="K33" s="139">
        <v>9</v>
      </c>
      <c r="L33" s="122"/>
      <c r="M33" s="138"/>
      <c r="N33" s="124">
        <f t="shared" si="3"/>
        <v>1513</v>
      </c>
      <c r="O33" s="116">
        <f t="shared" si="4"/>
        <v>378.25</v>
      </c>
      <c r="P33" s="146">
        <f t="shared" si="5"/>
        <v>53</v>
      </c>
      <c r="Q33" s="116">
        <f t="shared" si="6"/>
        <v>9</v>
      </c>
      <c r="R33" s="118">
        <v>53</v>
      </c>
      <c r="W33" s="147"/>
      <c r="Y33" s="12"/>
    </row>
    <row r="34" spans="1:25" ht="14.25">
      <c r="A34">
        <v>13</v>
      </c>
      <c r="B34" s="112" t="s">
        <v>294</v>
      </c>
      <c r="C34" s="130" t="s">
        <v>351</v>
      </c>
      <c r="D34" s="115"/>
      <c r="E34" s="131"/>
      <c r="F34" s="117">
        <v>381</v>
      </c>
      <c r="G34" s="132">
        <v>16</v>
      </c>
      <c r="H34" s="115">
        <v>381</v>
      </c>
      <c r="I34" s="131">
        <v>16</v>
      </c>
      <c r="J34" s="117">
        <v>379</v>
      </c>
      <c r="K34" s="132">
        <v>18</v>
      </c>
      <c r="L34" s="115"/>
      <c r="M34" s="131"/>
      <c r="N34" s="117">
        <f t="shared" si="3"/>
        <v>1141</v>
      </c>
      <c r="O34" s="116">
        <f t="shared" si="4"/>
        <v>380.3333333333333</v>
      </c>
      <c r="P34" s="145">
        <f t="shared" si="5"/>
        <v>50</v>
      </c>
      <c r="Q34" s="116">
        <f t="shared" si="6"/>
        <v>16</v>
      </c>
      <c r="R34" s="118">
        <v>50</v>
      </c>
      <c r="W34" s="12"/>
      <c r="Y34" s="12"/>
    </row>
    <row r="35" spans="1:25" ht="14.25">
      <c r="A35">
        <v>14</v>
      </c>
      <c r="B35" s="112" t="s">
        <v>162</v>
      </c>
      <c r="C35" s="130" t="s">
        <v>19</v>
      </c>
      <c r="D35" s="115">
        <v>372</v>
      </c>
      <c r="E35" s="131">
        <v>11</v>
      </c>
      <c r="F35" s="117">
        <v>384</v>
      </c>
      <c r="G35" s="132">
        <v>20</v>
      </c>
      <c r="H35" s="115">
        <v>374</v>
      </c>
      <c r="I35" s="131">
        <v>6</v>
      </c>
      <c r="J35" s="117">
        <v>373</v>
      </c>
      <c r="K35" s="132">
        <v>5</v>
      </c>
      <c r="L35" s="115"/>
      <c r="M35" s="131"/>
      <c r="N35" s="117">
        <f t="shared" si="3"/>
        <v>1503</v>
      </c>
      <c r="O35" s="116">
        <f t="shared" si="4"/>
        <v>375.75</v>
      </c>
      <c r="P35" s="145">
        <f t="shared" si="5"/>
        <v>42</v>
      </c>
      <c r="Q35" s="116">
        <f t="shared" si="6"/>
        <v>5</v>
      </c>
      <c r="R35" s="118">
        <v>42</v>
      </c>
      <c r="Y35" s="12"/>
    </row>
    <row r="36" spans="1:25" ht="14.25">
      <c r="A36">
        <v>15</v>
      </c>
      <c r="B36" s="112" t="s">
        <v>292</v>
      </c>
      <c r="C36" s="130" t="s">
        <v>293</v>
      </c>
      <c r="D36" s="115"/>
      <c r="E36" s="131"/>
      <c r="F36" s="117">
        <v>384</v>
      </c>
      <c r="G36" s="132">
        <v>18</v>
      </c>
      <c r="H36" s="115">
        <v>376</v>
      </c>
      <c r="I36" s="131">
        <v>10</v>
      </c>
      <c r="J36" s="117">
        <v>375</v>
      </c>
      <c r="K36" s="132">
        <v>12</v>
      </c>
      <c r="L36" s="115"/>
      <c r="M36" s="131"/>
      <c r="N36" s="117">
        <f t="shared" si="3"/>
        <v>1135</v>
      </c>
      <c r="O36" s="116">
        <f t="shared" si="4"/>
        <v>378.3333333333333</v>
      </c>
      <c r="P36" s="145">
        <f t="shared" si="5"/>
        <v>40</v>
      </c>
      <c r="Q36" s="116">
        <f t="shared" si="6"/>
        <v>10</v>
      </c>
      <c r="R36" s="118">
        <v>40</v>
      </c>
      <c r="Y36" s="12"/>
    </row>
    <row r="37" spans="1:25" ht="14.25">
      <c r="A37">
        <v>16</v>
      </c>
      <c r="B37" s="112" t="s">
        <v>167</v>
      </c>
      <c r="C37" s="130" t="s">
        <v>94</v>
      </c>
      <c r="D37" s="115">
        <v>375</v>
      </c>
      <c r="E37" s="131">
        <v>15</v>
      </c>
      <c r="F37" s="117">
        <v>371</v>
      </c>
      <c r="G37" s="132">
        <v>5</v>
      </c>
      <c r="H37" s="115">
        <v>375</v>
      </c>
      <c r="I37" s="131">
        <v>8</v>
      </c>
      <c r="J37" s="117">
        <v>375</v>
      </c>
      <c r="K37" s="132">
        <v>10</v>
      </c>
      <c r="L37" s="115"/>
      <c r="M37" s="131"/>
      <c r="N37" s="117">
        <f t="shared" si="3"/>
        <v>1496</v>
      </c>
      <c r="O37" s="116">
        <f t="shared" si="4"/>
        <v>374</v>
      </c>
      <c r="P37" s="145">
        <f t="shared" si="5"/>
        <v>38</v>
      </c>
      <c r="Q37" s="116">
        <f t="shared" si="6"/>
        <v>5</v>
      </c>
      <c r="R37" s="118">
        <v>38</v>
      </c>
      <c r="Y37" s="12"/>
    </row>
    <row r="38" spans="1:25" ht="14.25">
      <c r="A38">
        <v>17</v>
      </c>
      <c r="B38" s="112" t="s">
        <v>172</v>
      </c>
      <c r="C38" s="130" t="s">
        <v>6</v>
      </c>
      <c r="D38" s="115">
        <v>379</v>
      </c>
      <c r="E38" s="131">
        <v>17</v>
      </c>
      <c r="F38" s="117">
        <v>379</v>
      </c>
      <c r="G38" s="132">
        <v>14</v>
      </c>
      <c r="H38" s="115">
        <v>370</v>
      </c>
      <c r="I38" s="131">
        <v>5</v>
      </c>
      <c r="J38" s="117"/>
      <c r="K38" s="132"/>
      <c r="L38" s="115"/>
      <c r="M38" s="131"/>
      <c r="N38" s="117">
        <f t="shared" si="3"/>
        <v>1128</v>
      </c>
      <c r="O38" s="116">
        <f t="shared" si="4"/>
        <v>376</v>
      </c>
      <c r="P38" s="145">
        <f t="shared" si="5"/>
        <v>36</v>
      </c>
      <c r="Q38" s="116">
        <f t="shared" si="6"/>
        <v>5</v>
      </c>
      <c r="R38" s="118">
        <v>36</v>
      </c>
      <c r="Y38" s="12"/>
    </row>
    <row r="39" spans="1:25" ht="14.25">
      <c r="A39">
        <v>18</v>
      </c>
      <c r="B39" s="112" t="s">
        <v>296</v>
      </c>
      <c r="C39" s="130" t="s">
        <v>354</v>
      </c>
      <c r="D39" s="115"/>
      <c r="E39" s="131"/>
      <c r="F39" s="117">
        <v>374</v>
      </c>
      <c r="G39" s="132">
        <v>9</v>
      </c>
      <c r="H39" s="115">
        <v>378</v>
      </c>
      <c r="I39" s="131">
        <v>14</v>
      </c>
      <c r="J39" s="117">
        <v>375</v>
      </c>
      <c r="K39" s="132">
        <v>11</v>
      </c>
      <c r="L39" s="115"/>
      <c r="M39" s="131"/>
      <c r="N39" s="117">
        <f t="shared" si="3"/>
        <v>1127</v>
      </c>
      <c r="O39" s="116">
        <f t="shared" si="4"/>
        <v>375.6666666666667</v>
      </c>
      <c r="P39" s="145">
        <f t="shared" si="5"/>
        <v>34</v>
      </c>
      <c r="Q39" s="116">
        <f t="shared" si="6"/>
        <v>9</v>
      </c>
      <c r="R39" s="118">
        <v>34</v>
      </c>
      <c r="Y39" s="12"/>
    </row>
    <row r="40" spans="1:25" ht="14.25">
      <c r="A40">
        <v>19</v>
      </c>
      <c r="B40" s="112" t="s">
        <v>171</v>
      </c>
      <c r="C40" s="130" t="s">
        <v>48</v>
      </c>
      <c r="D40" s="115">
        <v>367</v>
      </c>
      <c r="E40" s="131">
        <v>7</v>
      </c>
      <c r="F40" s="117">
        <v>371</v>
      </c>
      <c r="G40" s="132">
        <v>4</v>
      </c>
      <c r="H40" s="115">
        <v>377</v>
      </c>
      <c r="I40" s="131">
        <v>12</v>
      </c>
      <c r="J40" s="117">
        <v>370</v>
      </c>
      <c r="K40" s="132">
        <v>4</v>
      </c>
      <c r="L40" s="115"/>
      <c r="M40" s="131"/>
      <c r="N40" s="117">
        <f t="shared" si="3"/>
        <v>1485</v>
      </c>
      <c r="O40" s="116">
        <f t="shared" si="4"/>
        <v>371.25</v>
      </c>
      <c r="P40" s="145">
        <f t="shared" si="5"/>
        <v>27</v>
      </c>
      <c r="Q40" s="116">
        <f t="shared" si="6"/>
        <v>4</v>
      </c>
      <c r="R40" s="118">
        <v>27</v>
      </c>
      <c r="Y40" s="12"/>
    </row>
    <row r="41" spans="1:25" ht="14.25">
      <c r="A41">
        <v>20</v>
      </c>
      <c r="B41" s="112" t="s">
        <v>180</v>
      </c>
      <c r="C41" s="130" t="s">
        <v>25</v>
      </c>
      <c r="D41" s="115">
        <v>366</v>
      </c>
      <c r="E41" s="131">
        <v>6</v>
      </c>
      <c r="F41" s="117">
        <v>369</v>
      </c>
      <c r="G41" s="132">
        <v>3</v>
      </c>
      <c r="H41" s="115">
        <v>377</v>
      </c>
      <c r="I41" s="131">
        <v>13</v>
      </c>
      <c r="J41" s="117">
        <v>370</v>
      </c>
      <c r="K41" s="132">
        <v>3</v>
      </c>
      <c r="L41" s="115"/>
      <c r="M41" s="131"/>
      <c r="N41" s="117">
        <f t="shared" si="3"/>
        <v>1482</v>
      </c>
      <c r="O41" s="116">
        <f t="shared" si="4"/>
        <v>370.5</v>
      </c>
      <c r="P41" s="145">
        <f t="shared" si="5"/>
        <v>25</v>
      </c>
      <c r="Q41" s="116">
        <f t="shared" si="6"/>
        <v>3</v>
      </c>
      <c r="R41" s="118">
        <v>25</v>
      </c>
      <c r="Y41" s="12"/>
    </row>
    <row r="42" spans="1:25" ht="14.25">
      <c r="A42">
        <v>21</v>
      </c>
      <c r="B42" s="134" t="s">
        <v>297</v>
      </c>
      <c r="C42" s="135" t="s">
        <v>6</v>
      </c>
      <c r="D42" s="115"/>
      <c r="E42" s="131"/>
      <c r="F42" s="117">
        <v>373</v>
      </c>
      <c r="G42" s="132">
        <v>7</v>
      </c>
      <c r="H42" s="115">
        <v>367</v>
      </c>
      <c r="I42" s="131">
        <v>1</v>
      </c>
      <c r="J42" s="117">
        <v>375</v>
      </c>
      <c r="K42" s="132">
        <v>13</v>
      </c>
      <c r="L42" s="115"/>
      <c r="M42" s="131"/>
      <c r="N42" s="117">
        <f t="shared" si="3"/>
        <v>1115</v>
      </c>
      <c r="O42" s="116">
        <f t="shared" si="4"/>
        <v>371.6666666666667</v>
      </c>
      <c r="P42" s="145">
        <f t="shared" si="5"/>
        <v>21</v>
      </c>
      <c r="Q42" s="116">
        <f t="shared" si="6"/>
        <v>1</v>
      </c>
      <c r="R42" s="118">
        <v>21</v>
      </c>
      <c r="Y42" s="12"/>
    </row>
    <row r="43" spans="1:25" ht="14.25">
      <c r="A43">
        <v>22</v>
      </c>
      <c r="B43" s="134" t="s">
        <v>181</v>
      </c>
      <c r="C43" s="135" t="s">
        <v>267</v>
      </c>
      <c r="D43" s="115">
        <v>363</v>
      </c>
      <c r="E43" s="131">
        <v>5</v>
      </c>
      <c r="F43" s="117">
        <v>374</v>
      </c>
      <c r="G43" s="132">
        <v>8</v>
      </c>
      <c r="H43" s="115">
        <v>374</v>
      </c>
      <c r="I43" s="131">
        <v>7</v>
      </c>
      <c r="J43" s="117"/>
      <c r="K43" s="132"/>
      <c r="L43" s="115"/>
      <c r="M43" s="131"/>
      <c r="N43" s="117">
        <f t="shared" si="3"/>
        <v>1111</v>
      </c>
      <c r="O43" s="116">
        <f t="shared" si="4"/>
        <v>370.3333333333333</v>
      </c>
      <c r="P43" s="145">
        <f t="shared" si="5"/>
        <v>20</v>
      </c>
      <c r="Q43" s="116">
        <f t="shared" si="6"/>
        <v>5</v>
      </c>
      <c r="R43" s="118">
        <v>20</v>
      </c>
      <c r="Y43" s="12"/>
    </row>
    <row r="44" spans="1:25" ht="14.25">
      <c r="A44">
        <v>23</v>
      </c>
      <c r="B44" s="112" t="s">
        <v>170</v>
      </c>
      <c r="C44" s="130" t="s">
        <v>48</v>
      </c>
      <c r="D44" s="115">
        <v>370</v>
      </c>
      <c r="E44" s="131">
        <v>9</v>
      </c>
      <c r="F44" s="117"/>
      <c r="G44" s="132"/>
      <c r="H44" s="115">
        <v>367</v>
      </c>
      <c r="I44" s="131">
        <v>2</v>
      </c>
      <c r="J44" s="117">
        <v>373</v>
      </c>
      <c r="K44" s="132">
        <v>6</v>
      </c>
      <c r="L44" s="115"/>
      <c r="M44" s="131"/>
      <c r="N44" s="117">
        <f t="shared" si="3"/>
        <v>1110</v>
      </c>
      <c r="O44" s="116">
        <f t="shared" si="4"/>
        <v>370</v>
      </c>
      <c r="P44" s="145">
        <f t="shared" si="5"/>
        <v>17</v>
      </c>
      <c r="Q44" s="116">
        <f t="shared" si="6"/>
        <v>2</v>
      </c>
      <c r="R44" s="118">
        <v>17</v>
      </c>
      <c r="Y44" s="12"/>
    </row>
    <row r="45" spans="1:25" ht="14.25">
      <c r="A45">
        <v>24</v>
      </c>
      <c r="B45" s="136" t="s">
        <v>473</v>
      </c>
      <c r="C45" s="137" t="s">
        <v>470</v>
      </c>
      <c r="D45" s="122"/>
      <c r="E45" s="138"/>
      <c r="F45" s="124"/>
      <c r="G45" s="139"/>
      <c r="H45" s="122"/>
      <c r="I45" s="138"/>
      <c r="J45" s="124">
        <v>377</v>
      </c>
      <c r="K45" s="139">
        <v>15</v>
      </c>
      <c r="L45" s="122"/>
      <c r="M45" s="138"/>
      <c r="N45" s="124">
        <f t="shared" si="3"/>
        <v>377</v>
      </c>
      <c r="O45" s="116">
        <f t="shared" si="4"/>
        <v>377</v>
      </c>
      <c r="P45" s="145">
        <f t="shared" si="5"/>
        <v>15</v>
      </c>
      <c r="Q45" s="116">
        <f t="shared" si="6"/>
        <v>15</v>
      </c>
      <c r="R45" s="118">
        <v>15</v>
      </c>
      <c r="Y45" s="12"/>
    </row>
    <row r="46" spans="1:25" ht="14.25">
      <c r="A46">
        <v>25</v>
      </c>
      <c r="B46" s="112" t="s">
        <v>300</v>
      </c>
      <c r="C46" s="130" t="s">
        <v>396</v>
      </c>
      <c r="D46" s="115"/>
      <c r="E46" s="131"/>
      <c r="F46" s="117"/>
      <c r="G46" s="132"/>
      <c r="H46" s="115">
        <v>368</v>
      </c>
      <c r="I46" s="131">
        <v>4</v>
      </c>
      <c r="J46" s="117">
        <v>374</v>
      </c>
      <c r="K46" s="132">
        <v>8</v>
      </c>
      <c r="L46" s="115"/>
      <c r="M46" s="131"/>
      <c r="N46" s="117">
        <f t="shared" si="3"/>
        <v>742</v>
      </c>
      <c r="O46" s="116">
        <f t="shared" si="4"/>
        <v>371</v>
      </c>
      <c r="P46" s="145">
        <f t="shared" si="5"/>
        <v>12</v>
      </c>
      <c r="Q46" s="116">
        <f t="shared" si="6"/>
        <v>4</v>
      </c>
      <c r="R46" s="118">
        <v>12</v>
      </c>
      <c r="Y46" s="12"/>
    </row>
    <row r="47" spans="1:25" ht="14.25">
      <c r="A47">
        <v>26</v>
      </c>
      <c r="B47" s="112" t="s">
        <v>178</v>
      </c>
      <c r="C47" s="130" t="s">
        <v>29</v>
      </c>
      <c r="D47" s="115">
        <v>371</v>
      </c>
      <c r="E47" s="131">
        <v>10</v>
      </c>
      <c r="F47" s="117"/>
      <c r="G47" s="132"/>
      <c r="H47" s="115"/>
      <c r="I47" s="131"/>
      <c r="J47" s="117">
        <v>370</v>
      </c>
      <c r="K47" s="132">
        <v>2</v>
      </c>
      <c r="L47" s="115"/>
      <c r="M47" s="131"/>
      <c r="N47" s="117">
        <f t="shared" si="3"/>
        <v>741</v>
      </c>
      <c r="O47" s="116">
        <f t="shared" si="4"/>
        <v>370.5</v>
      </c>
      <c r="P47" s="145">
        <f t="shared" si="5"/>
        <v>12</v>
      </c>
      <c r="Q47" s="116">
        <f t="shared" si="6"/>
        <v>2</v>
      </c>
      <c r="R47" s="118">
        <v>12</v>
      </c>
      <c r="Y47" s="12"/>
    </row>
    <row r="48" spans="1:25" ht="14.25">
      <c r="A48">
        <v>27</v>
      </c>
      <c r="B48" s="112" t="s">
        <v>298</v>
      </c>
      <c r="C48" s="130" t="s">
        <v>354</v>
      </c>
      <c r="D48" s="115"/>
      <c r="E48" s="131"/>
      <c r="F48" s="117">
        <v>371</v>
      </c>
      <c r="G48" s="132">
        <v>6</v>
      </c>
      <c r="H48" s="115">
        <v>367</v>
      </c>
      <c r="I48" s="131">
        <v>3</v>
      </c>
      <c r="J48" s="117">
        <v>369</v>
      </c>
      <c r="K48" s="132">
        <v>1</v>
      </c>
      <c r="L48" s="115"/>
      <c r="M48" s="131"/>
      <c r="N48" s="117">
        <f t="shared" si="3"/>
        <v>1107</v>
      </c>
      <c r="O48" s="116">
        <f t="shared" si="4"/>
        <v>369</v>
      </c>
      <c r="P48" s="145">
        <f t="shared" si="5"/>
        <v>10</v>
      </c>
      <c r="Q48" s="116">
        <f t="shared" si="6"/>
        <v>1</v>
      </c>
      <c r="R48" s="118">
        <v>10</v>
      </c>
      <c r="Y48" s="12"/>
    </row>
    <row r="49" spans="1:25" ht="14.25">
      <c r="A49">
        <v>28</v>
      </c>
      <c r="B49" s="112" t="s">
        <v>179</v>
      </c>
      <c r="C49" s="130" t="s">
        <v>194</v>
      </c>
      <c r="D49" s="115">
        <v>369</v>
      </c>
      <c r="E49" s="131">
        <v>8</v>
      </c>
      <c r="F49" s="117"/>
      <c r="G49" s="132"/>
      <c r="H49" s="115"/>
      <c r="I49" s="131"/>
      <c r="J49" s="117"/>
      <c r="K49" s="132"/>
      <c r="L49" s="115"/>
      <c r="M49" s="131"/>
      <c r="N49" s="117">
        <f t="shared" si="3"/>
        <v>369</v>
      </c>
      <c r="O49" s="116">
        <f t="shared" si="4"/>
        <v>369</v>
      </c>
      <c r="P49" s="145">
        <f t="shared" si="5"/>
        <v>8</v>
      </c>
      <c r="Q49" s="116">
        <f t="shared" si="6"/>
        <v>8</v>
      </c>
      <c r="R49" s="118">
        <v>8</v>
      </c>
      <c r="Y49" s="12"/>
    </row>
    <row r="50" spans="1:25" ht="14.25">
      <c r="A50">
        <v>29</v>
      </c>
      <c r="B50" s="112" t="s">
        <v>173</v>
      </c>
      <c r="C50" s="130" t="s">
        <v>6</v>
      </c>
      <c r="D50" s="115">
        <v>361</v>
      </c>
      <c r="E50" s="131">
        <v>4</v>
      </c>
      <c r="F50" s="117">
        <v>368</v>
      </c>
      <c r="G50" s="132">
        <v>2</v>
      </c>
      <c r="H50" s="115"/>
      <c r="I50" s="131"/>
      <c r="J50" s="117"/>
      <c r="K50" s="132"/>
      <c r="L50" s="115"/>
      <c r="M50" s="131"/>
      <c r="N50" s="117">
        <f t="shared" si="3"/>
        <v>729</v>
      </c>
      <c r="O50" s="116">
        <f t="shared" si="4"/>
        <v>364.5</v>
      </c>
      <c r="P50" s="145">
        <f t="shared" si="5"/>
        <v>6</v>
      </c>
      <c r="Q50" s="116">
        <f t="shared" si="6"/>
        <v>2</v>
      </c>
      <c r="R50" s="118">
        <v>6</v>
      </c>
      <c r="Y50" s="12"/>
    </row>
    <row r="51" spans="1:25" ht="14.25">
      <c r="A51">
        <v>30</v>
      </c>
      <c r="B51" s="112" t="s">
        <v>168</v>
      </c>
      <c r="C51" s="130" t="s">
        <v>94</v>
      </c>
      <c r="D51" s="115">
        <v>358</v>
      </c>
      <c r="E51" s="131">
        <v>3</v>
      </c>
      <c r="F51" s="117"/>
      <c r="G51" s="132"/>
      <c r="H51" s="115"/>
      <c r="I51" s="131"/>
      <c r="J51" s="117"/>
      <c r="K51" s="132"/>
      <c r="L51" s="115"/>
      <c r="M51" s="131"/>
      <c r="N51" s="117">
        <f t="shared" si="3"/>
        <v>358</v>
      </c>
      <c r="O51" s="116">
        <f t="shared" si="4"/>
        <v>358</v>
      </c>
      <c r="P51" s="145">
        <f t="shared" si="5"/>
        <v>3</v>
      </c>
      <c r="Q51" s="116">
        <f t="shared" si="6"/>
        <v>3</v>
      </c>
      <c r="R51" s="118">
        <v>3</v>
      </c>
      <c r="Y51" s="12"/>
    </row>
    <row r="52" spans="1:25" ht="14.25">
      <c r="A52">
        <v>31</v>
      </c>
      <c r="B52" s="112" t="s">
        <v>165</v>
      </c>
      <c r="C52" s="130" t="s">
        <v>10</v>
      </c>
      <c r="D52" s="115">
        <v>353</v>
      </c>
      <c r="E52" s="131">
        <v>2</v>
      </c>
      <c r="F52" s="117"/>
      <c r="G52" s="132"/>
      <c r="H52" s="115"/>
      <c r="I52" s="131"/>
      <c r="J52" s="117"/>
      <c r="K52" s="132"/>
      <c r="L52" s="115"/>
      <c r="M52" s="131"/>
      <c r="N52" s="117">
        <f t="shared" si="3"/>
        <v>353</v>
      </c>
      <c r="O52" s="116">
        <f t="shared" si="4"/>
        <v>353</v>
      </c>
      <c r="P52" s="145">
        <f t="shared" si="5"/>
        <v>2</v>
      </c>
      <c r="Q52" s="116">
        <f t="shared" si="6"/>
        <v>2</v>
      </c>
      <c r="R52" s="118">
        <v>2</v>
      </c>
      <c r="Y52" s="12"/>
    </row>
    <row r="53" spans="1:25" ht="14.25">
      <c r="A53">
        <v>32</v>
      </c>
      <c r="B53" s="112" t="s">
        <v>182</v>
      </c>
      <c r="C53" s="130" t="s">
        <v>8</v>
      </c>
      <c r="D53" s="115">
        <v>352</v>
      </c>
      <c r="E53" s="131">
        <v>1</v>
      </c>
      <c r="F53" s="117"/>
      <c r="G53" s="132"/>
      <c r="H53" s="115"/>
      <c r="I53" s="131"/>
      <c r="J53" s="117"/>
      <c r="K53" s="132"/>
      <c r="L53" s="115"/>
      <c r="M53" s="131"/>
      <c r="N53" s="117">
        <f t="shared" si="3"/>
        <v>352</v>
      </c>
      <c r="O53" s="116">
        <f t="shared" si="4"/>
        <v>352</v>
      </c>
      <c r="P53" s="145">
        <f t="shared" si="5"/>
        <v>1</v>
      </c>
      <c r="Q53" s="116">
        <f t="shared" si="6"/>
        <v>1</v>
      </c>
      <c r="R53" s="118">
        <v>1</v>
      </c>
      <c r="Y53" s="147"/>
    </row>
    <row r="54" spans="1:25" ht="15" thickBot="1">
      <c r="A54">
        <v>33</v>
      </c>
      <c r="B54" s="155" t="s">
        <v>299</v>
      </c>
      <c r="C54" s="162" t="s">
        <v>61</v>
      </c>
      <c r="D54" s="158"/>
      <c r="E54" s="163"/>
      <c r="F54" s="160">
        <v>368</v>
      </c>
      <c r="G54" s="164">
        <v>1</v>
      </c>
      <c r="H54" s="158"/>
      <c r="I54" s="163"/>
      <c r="J54" s="160"/>
      <c r="K54" s="164"/>
      <c r="L54" s="158"/>
      <c r="M54" s="163"/>
      <c r="N54" s="160">
        <f t="shared" si="3"/>
        <v>368</v>
      </c>
      <c r="O54" s="159">
        <f t="shared" si="4"/>
        <v>368</v>
      </c>
      <c r="P54" s="165">
        <f t="shared" si="5"/>
        <v>1</v>
      </c>
      <c r="Q54" s="159">
        <f t="shared" si="6"/>
        <v>1</v>
      </c>
      <c r="R54" s="166">
        <v>1</v>
      </c>
      <c r="Y54" s="12"/>
    </row>
    <row r="55" ht="12.75">
      <c r="O55" s="169"/>
    </row>
    <row r="58" spans="2:16" ht="24.75">
      <c r="B58" s="202" t="s">
        <v>84</v>
      </c>
      <c r="C58" s="202"/>
      <c r="D58" s="203"/>
      <c r="E58" s="203"/>
      <c r="F58" s="203"/>
      <c r="G58" s="203"/>
      <c r="H58" s="203"/>
      <c r="I58" s="204"/>
      <c r="J58" s="204"/>
      <c r="K58" s="204"/>
      <c r="L58" s="204"/>
      <c r="M58" s="204"/>
      <c r="N58" s="204"/>
      <c r="O58" s="204"/>
      <c r="P58" s="204"/>
    </row>
    <row r="59" spans="2:8" ht="24.75">
      <c r="B59" s="106"/>
      <c r="C59" s="106"/>
      <c r="D59" s="81"/>
      <c r="E59" s="81"/>
      <c r="F59" s="81"/>
      <c r="G59" s="81"/>
      <c r="H59" s="81"/>
    </row>
    <row r="60" ht="13.5" thickBot="1"/>
    <row r="61" spans="2:18" ht="14.25">
      <c r="B61" s="107" t="s">
        <v>59</v>
      </c>
      <c r="C61" s="126" t="s">
        <v>0</v>
      </c>
      <c r="D61" s="2" t="s">
        <v>63</v>
      </c>
      <c r="E61" s="127" t="s">
        <v>64</v>
      </c>
      <c r="F61" s="110" t="s">
        <v>65</v>
      </c>
      <c r="G61" s="128" t="s">
        <v>66</v>
      </c>
      <c r="H61" s="2" t="s">
        <v>67</v>
      </c>
      <c r="I61" s="127" t="s">
        <v>68</v>
      </c>
      <c r="J61" s="110" t="s">
        <v>69</v>
      </c>
      <c r="K61" s="128" t="s">
        <v>70</v>
      </c>
      <c r="L61" s="2" t="s">
        <v>71</v>
      </c>
      <c r="M61" s="127" t="s">
        <v>72</v>
      </c>
      <c r="N61" s="110" t="s">
        <v>3</v>
      </c>
      <c r="O61" s="128" t="s">
        <v>73</v>
      </c>
      <c r="P61" s="144" t="s">
        <v>74</v>
      </c>
      <c r="Q61" s="128" t="s">
        <v>95</v>
      </c>
      <c r="R61" s="129" t="s">
        <v>96</v>
      </c>
    </row>
    <row r="62" spans="1:18" ht="14.25">
      <c r="A62">
        <v>1</v>
      </c>
      <c r="B62" s="112" t="s">
        <v>183</v>
      </c>
      <c r="C62" s="130" t="s">
        <v>91</v>
      </c>
      <c r="D62" s="115">
        <v>394</v>
      </c>
      <c r="E62" s="131">
        <v>30</v>
      </c>
      <c r="F62" s="117">
        <v>392</v>
      </c>
      <c r="G62" s="132">
        <v>30</v>
      </c>
      <c r="H62" s="115">
        <v>393</v>
      </c>
      <c r="I62" s="131">
        <v>30</v>
      </c>
      <c r="J62" s="117">
        <v>395</v>
      </c>
      <c r="K62" s="132">
        <v>30</v>
      </c>
      <c r="L62" s="115"/>
      <c r="M62" s="131"/>
      <c r="N62" s="117">
        <f aca="true" t="shared" si="7" ref="N62:N78">SUM(D62+F62+H62+J62+L62)</f>
        <v>1574</v>
      </c>
      <c r="O62" s="116">
        <f aca="true" t="shared" si="8" ref="O62:O78">IF(N62&gt;0,AVERAGE(D62,F62,H62,J62,L62),0)</f>
        <v>393.5</v>
      </c>
      <c r="P62" s="145">
        <f aca="true" t="shared" si="9" ref="P62:P78">SUM(E62+G62+I62+K62+M62)</f>
        <v>120</v>
      </c>
      <c r="Q62" s="116">
        <f aca="true" t="shared" si="10" ref="Q62:Q78">MIN(E62,G62,I62,K62,M62)</f>
        <v>30</v>
      </c>
      <c r="R62" s="118">
        <v>120</v>
      </c>
    </row>
    <row r="63" spans="1:18" ht="14.25">
      <c r="A63">
        <v>2</v>
      </c>
      <c r="B63" s="112" t="s">
        <v>184</v>
      </c>
      <c r="C63" s="130" t="s">
        <v>269</v>
      </c>
      <c r="D63" s="115">
        <v>388</v>
      </c>
      <c r="E63" s="131">
        <v>26</v>
      </c>
      <c r="F63" s="117">
        <v>388</v>
      </c>
      <c r="G63" s="132">
        <v>24</v>
      </c>
      <c r="H63" s="115">
        <v>392</v>
      </c>
      <c r="I63" s="131">
        <v>26</v>
      </c>
      <c r="J63" s="117">
        <v>394</v>
      </c>
      <c r="K63" s="132">
        <v>26</v>
      </c>
      <c r="L63" s="115"/>
      <c r="M63" s="131"/>
      <c r="N63" s="117">
        <f t="shared" si="7"/>
        <v>1562</v>
      </c>
      <c r="O63" s="116">
        <f t="shared" si="8"/>
        <v>390.5</v>
      </c>
      <c r="P63" s="145">
        <f t="shared" si="9"/>
        <v>102</v>
      </c>
      <c r="Q63" s="116">
        <f t="shared" si="10"/>
        <v>24</v>
      </c>
      <c r="R63" s="118">
        <v>102</v>
      </c>
    </row>
    <row r="64" spans="1:18" ht="14.25">
      <c r="A64">
        <v>3</v>
      </c>
      <c r="B64" s="112" t="s">
        <v>163</v>
      </c>
      <c r="C64" s="130" t="s">
        <v>10</v>
      </c>
      <c r="D64" s="115">
        <v>386</v>
      </c>
      <c r="E64" s="131">
        <v>24</v>
      </c>
      <c r="F64" s="117">
        <v>384</v>
      </c>
      <c r="G64" s="132">
        <v>21</v>
      </c>
      <c r="H64" s="115">
        <v>384</v>
      </c>
      <c r="I64" s="131">
        <v>24</v>
      </c>
      <c r="J64" s="117">
        <v>390</v>
      </c>
      <c r="K64" s="132">
        <v>24</v>
      </c>
      <c r="L64" s="115"/>
      <c r="M64" s="131"/>
      <c r="N64" s="117">
        <f t="shared" si="7"/>
        <v>1544</v>
      </c>
      <c r="O64" s="116">
        <f t="shared" si="8"/>
        <v>386</v>
      </c>
      <c r="P64" s="145">
        <f t="shared" si="9"/>
        <v>93</v>
      </c>
      <c r="Q64" s="116">
        <f t="shared" si="10"/>
        <v>21</v>
      </c>
      <c r="R64" s="118">
        <v>93</v>
      </c>
    </row>
    <row r="65" spans="1:18" ht="14.25">
      <c r="A65">
        <v>4</v>
      </c>
      <c r="B65" s="112" t="s">
        <v>164</v>
      </c>
      <c r="C65" s="130" t="s">
        <v>10</v>
      </c>
      <c r="D65" s="115">
        <v>385</v>
      </c>
      <c r="E65" s="131">
        <v>22</v>
      </c>
      <c r="F65" s="117">
        <v>389</v>
      </c>
      <c r="G65" s="132">
        <v>26</v>
      </c>
      <c r="H65" s="115">
        <v>383</v>
      </c>
      <c r="I65" s="131">
        <v>22</v>
      </c>
      <c r="J65" s="117">
        <v>385</v>
      </c>
      <c r="K65" s="132">
        <v>21</v>
      </c>
      <c r="L65" s="115"/>
      <c r="M65" s="131"/>
      <c r="N65" s="117">
        <f t="shared" si="7"/>
        <v>1542</v>
      </c>
      <c r="O65" s="116">
        <f t="shared" si="8"/>
        <v>385.5</v>
      </c>
      <c r="P65" s="145">
        <f t="shared" si="9"/>
        <v>91</v>
      </c>
      <c r="Q65" s="116">
        <f t="shared" si="10"/>
        <v>21</v>
      </c>
      <c r="R65" s="118">
        <v>91</v>
      </c>
    </row>
    <row r="66" spans="1:18" ht="14.25">
      <c r="A66">
        <v>5</v>
      </c>
      <c r="B66" s="112" t="s">
        <v>185</v>
      </c>
      <c r="C66" s="130" t="s">
        <v>91</v>
      </c>
      <c r="D66" s="115">
        <v>384</v>
      </c>
      <c r="E66" s="131">
        <v>21</v>
      </c>
      <c r="F66" s="117">
        <v>384</v>
      </c>
      <c r="G66" s="132">
        <v>22</v>
      </c>
      <c r="H66" s="115">
        <v>379</v>
      </c>
      <c r="I66" s="131">
        <v>21</v>
      </c>
      <c r="J66" s="117">
        <v>387</v>
      </c>
      <c r="K66" s="132">
        <v>22</v>
      </c>
      <c r="L66" s="115"/>
      <c r="M66" s="131"/>
      <c r="N66" s="117">
        <f t="shared" si="7"/>
        <v>1534</v>
      </c>
      <c r="O66" s="116">
        <f t="shared" si="8"/>
        <v>383.5</v>
      </c>
      <c r="P66" s="145">
        <f t="shared" si="9"/>
        <v>86</v>
      </c>
      <c r="Q66" s="116">
        <f t="shared" si="10"/>
        <v>21</v>
      </c>
      <c r="R66" s="118">
        <v>86</v>
      </c>
    </row>
    <row r="67" spans="1:18" ht="14.25">
      <c r="A67">
        <v>6</v>
      </c>
      <c r="B67" s="112" t="s">
        <v>188</v>
      </c>
      <c r="C67" s="130" t="s">
        <v>61</v>
      </c>
      <c r="D67" s="115">
        <v>379</v>
      </c>
      <c r="E67" s="131">
        <v>18</v>
      </c>
      <c r="F67" s="117">
        <v>371</v>
      </c>
      <c r="G67" s="132">
        <v>17</v>
      </c>
      <c r="H67" s="115">
        <v>377</v>
      </c>
      <c r="I67" s="131">
        <v>20</v>
      </c>
      <c r="J67" s="117">
        <v>377</v>
      </c>
      <c r="K67" s="132">
        <v>20</v>
      </c>
      <c r="L67" s="115"/>
      <c r="M67" s="131"/>
      <c r="N67" s="117">
        <f t="shared" si="7"/>
        <v>1504</v>
      </c>
      <c r="O67" s="116">
        <f t="shared" si="8"/>
        <v>376</v>
      </c>
      <c r="P67" s="145">
        <f t="shared" si="9"/>
        <v>75</v>
      </c>
      <c r="Q67" s="116">
        <f t="shared" si="10"/>
        <v>17</v>
      </c>
      <c r="R67" s="118">
        <v>75</v>
      </c>
    </row>
    <row r="68" spans="1:18" ht="14.25">
      <c r="A68">
        <v>7</v>
      </c>
      <c r="B68" s="112" t="s">
        <v>187</v>
      </c>
      <c r="C68" s="130" t="s">
        <v>275</v>
      </c>
      <c r="D68" s="115">
        <v>381</v>
      </c>
      <c r="E68" s="131">
        <v>19</v>
      </c>
      <c r="F68" s="117">
        <v>370</v>
      </c>
      <c r="G68" s="132">
        <v>16</v>
      </c>
      <c r="H68" s="115">
        <v>375</v>
      </c>
      <c r="I68" s="131">
        <v>19</v>
      </c>
      <c r="J68" s="117">
        <v>369</v>
      </c>
      <c r="K68" s="132">
        <v>17</v>
      </c>
      <c r="L68" s="115"/>
      <c r="M68" s="131"/>
      <c r="N68" s="117">
        <f t="shared" si="7"/>
        <v>1495</v>
      </c>
      <c r="O68" s="116">
        <f t="shared" si="8"/>
        <v>373.75</v>
      </c>
      <c r="P68" s="145">
        <f t="shared" si="9"/>
        <v>71</v>
      </c>
      <c r="Q68" s="116">
        <f t="shared" si="10"/>
        <v>16</v>
      </c>
      <c r="R68" s="118">
        <v>71</v>
      </c>
    </row>
    <row r="69" spans="1:18" ht="14.25">
      <c r="A69">
        <v>8</v>
      </c>
      <c r="B69" s="112" t="s">
        <v>192</v>
      </c>
      <c r="C69" s="130" t="s">
        <v>268</v>
      </c>
      <c r="D69" s="115">
        <v>365</v>
      </c>
      <c r="E69" s="131">
        <v>14</v>
      </c>
      <c r="F69" s="117">
        <v>370</v>
      </c>
      <c r="G69" s="132">
        <v>14</v>
      </c>
      <c r="H69" s="115">
        <v>366</v>
      </c>
      <c r="I69" s="131">
        <v>15</v>
      </c>
      <c r="J69" s="117">
        <v>371</v>
      </c>
      <c r="K69" s="132">
        <v>19</v>
      </c>
      <c r="L69" s="115"/>
      <c r="M69" s="131"/>
      <c r="N69" s="117">
        <f t="shared" si="7"/>
        <v>1472</v>
      </c>
      <c r="O69" s="116">
        <f t="shared" si="8"/>
        <v>368</v>
      </c>
      <c r="P69" s="145">
        <f t="shared" si="9"/>
        <v>62</v>
      </c>
      <c r="Q69" s="116">
        <f t="shared" si="10"/>
        <v>14</v>
      </c>
      <c r="R69" s="118">
        <v>62</v>
      </c>
    </row>
    <row r="70" spans="1:18" ht="14.25">
      <c r="A70">
        <v>9</v>
      </c>
      <c r="B70" s="112" t="s">
        <v>189</v>
      </c>
      <c r="C70" s="130" t="s">
        <v>195</v>
      </c>
      <c r="D70" s="115">
        <v>375</v>
      </c>
      <c r="E70" s="131">
        <v>17</v>
      </c>
      <c r="F70" s="117">
        <v>372</v>
      </c>
      <c r="G70" s="132">
        <v>18</v>
      </c>
      <c r="H70" s="115">
        <v>368</v>
      </c>
      <c r="I70" s="131">
        <v>17</v>
      </c>
      <c r="J70" s="117"/>
      <c r="K70" s="132"/>
      <c r="L70" s="115"/>
      <c r="M70" s="131"/>
      <c r="N70" s="117">
        <f t="shared" si="7"/>
        <v>1115</v>
      </c>
      <c r="O70" s="116">
        <f t="shared" si="8"/>
        <v>371.6666666666667</v>
      </c>
      <c r="P70" s="145">
        <f t="shared" si="9"/>
        <v>52</v>
      </c>
      <c r="Q70" s="116">
        <f t="shared" si="10"/>
        <v>17</v>
      </c>
      <c r="R70" s="118">
        <v>52</v>
      </c>
    </row>
    <row r="71" spans="1:18" ht="14.25">
      <c r="A71">
        <v>10</v>
      </c>
      <c r="B71" s="112" t="s">
        <v>301</v>
      </c>
      <c r="C71" s="130" t="s">
        <v>151</v>
      </c>
      <c r="D71" s="115"/>
      <c r="E71" s="131"/>
      <c r="F71" s="117">
        <v>383</v>
      </c>
      <c r="G71" s="132">
        <v>20</v>
      </c>
      <c r="H71" s="115">
        <v>362</v>
      </c>
      <c r="I71" s="131">
        <v>14</v>
      </c>
      <c r="J71" s="117">
        <v>369</v>
      </c>
      <c r="K71" s="132">
        <v>18</v>
      </c>
      <c r="L71" s="115"/>
      <c r="M71" s="131"/>
      <c r="N71" s="117">
        <f t="shared" si="7"/>
        <v>1114</v>
      </c>
      <c r="O71" s="116">
        <f t="shared" si="8"/>
        <v>371.3333333333333</v>
      </c>
      <c r="P71" s="145">
        <f t="shared" si="9"/>
        <v>52</v>
      </c>
      <c r="Q71" s="116">
        <f t="shared" si="10"/>
        <v>14</v>
      </c>
      <c r="R71" s="118">
        <v>52</v>
      </c>
    </row>
    <row r="72" spans="1:18" ht="14.25">
      <c r="A72">
        <v>11</v>
      </c>
      <c r="B72" s="112" t="s">
        <v>190</v>
      </c>
      <c r="C72" s="130" t="s">
        <v>147</v>
      </c>
      <c r="D72" s="115">
        <v>373</v>
      </c>
      <c r="E72" s="131">
        <v>16</v>
      </c>
      <c r="F72" s="117">
        <v>370</v>
      </c>
      <c r="G72" s="132">
        <v>15</v>
      </c>
      <c r="H72" s="115">
        <v>373</v>
      </c>
      <c r="I72" s="131">
        <v>18</v>
      </c>
      <c r="J72" s="117"/>
      <c r="K72" s="132"/>
      <c r="L72" s="115"/>
      <c r="M72" s="131"/>
      <c r="N72" s="117">
        <f t="shared" si="7"/>
        <v>1116</v>
      </c>
      <c r="O72" s="116">
        <f t="shared" si="8"/>
        <v>372</v>
      </c>
      <c r="P72" s="145">
        <f t="shared" si="9"/>
        <v>49</v>
      </c>
      <c r="Q72" s="116">
        <f t="shared" si="10"/>
        <v>15</v>
      </c>
      <c r="R72" s="118">
        <v>49</v>
      </c>
    </row>
    <row r="73" spans="1:18" ht="14.25">
      <c r="A73">
        <v>12</v>
      </c>
      <c r="B73" s="136" t="s">
        <v>191</v>
      </c>
      <c r="C73" s="137" t="s">
        <v>5</v>
      </c>
      <c r="D73" s="122">
        <v>373</v>
      </c>
      <c r="E73" s="138">
        <v>15</v>
      </c>
      <c r="F73" s="124"/>
      <c r="G73" s="139"/>
      <c r="H73" s="122">
        <v>366</v>
      </c>
      <c r="I73" s="138">
        <v>16</v>
      </c>
      <c r="J73" s="124">
        <v>368</v>
      </c>
      <c r="K73" s="139">
        <v>16</v>
      </c>
      <c r="L73" s="122"/>
      <c r="M73" s="138"/>
      <c r="N73" s="124">
        <f t="shared" si="7"/>
        <v>1107</v>
      </c>
      <c r="O73" s="116">
        <f t="shared" si="8"/>
        <v>369</v>
      </c>
      <c r="P73" s="146">
        <f t="shared" si="9"/>
        <v>47</v>
      </c>
      <c r="Q73" s="116">
        <f t="shared" si="10"/>
        <v>15</v>
      </c>
      <c r="R73" s="118">
        <v>47</v>
      </c>
    </row>
    <row r="74" spans="1:18" ht="14.25">
      <c r="A74">
        <v>13</v>
      </c>
      <c r="B74" s="112" t="s">
        <v>303</v>
      </c>
      <c r="C74" s="130" t="s">
        <v>354</v>
      </c>
      <c r="D74" s="115"/>
      <c r="E74" s="131"/>
      <c r="F74" s="117">
        <v>369</v>
      </c>
      <c r="G74" s="132">
        <v>13</v>
      </c>
      <c r="H74" s="115">
        <v>358</v>
      </c>
      <c r="I74" s="131">
        <v>12</v>
      </c>
      <c r="J74" s="117">
        <v>367</v>
      </c>
      <c r="K74" s="132">
        <v>15</v>
      </c>
      <c r="L74" s="115"/>
      <c r="M74" s="131"/>
      <c r="N74" s="117">
        <f t="shared" si="7"/>
        <v>1094</v>
      </c>
      <c r="O74" s="116">
        <f t="shared" si="8"/>
        <v>364.6666666666667</v>
      </c>
      <c r="P74" s="145">
        <f t="shared" si="9"/>
        <v>40</v>
      </c>
      <c r="Q74" s="116">
        <f t="shared" si="10"/>
        <v>12</v>
      </c>
      <c r="R74" s="118">
        <v>40</v>
      </c>
    </row>
    <row r="75" spans="1:18" ht="14.25">
      <c r="A75">
        <v>14</v>
      </c>
      <c r="B75" s="112" t="s">
        <v>304</v>
      </c>
      <c r="C75" s="130" t="s">
        <v>61</v>
      </c>
      <c r="D75" s="115"/>
      <c r="E75" s="131"/>
      <c r="F75" s="117">
        <v>353</v>
      </c>
      <c r="G75" s="132">
        <v>12</v>
      </c>
      <c r="H75" s="115">
        <v>356</v>
      </c>
      <c r="I75" s="131">
        <v>11</v>
      </c>
      <c r="J75" s="117">
        <v>334</v>
      </c>
      <c r="K75" s="132">
        <v>13</v>
      </c>
      <c r="L75" s="115"/>
      <c r="M75" s="131"/>
      <c r="N75" s="117">
        <f t="shared" si="7"/>
        <v>1043</v>
      </c>
      <c r="O75" s="116">
        <f t="shared" si="8"/>
        <v>347.6666666666667</v>
      </c>
      <c r="P75" s="145">
        <f t="shared" si="9"/>
        <v>36</v>
      </c>
      <c r="Q75" s="116">
        <f t="shared" si="10"/>
        <v>11</v>
      </c>
      <c r="R75" s="118">
        <v>36</v>
      </c>
    </row>
    <row r="76" spans="1:18" ht="14.25">
      <c r="A76">
        <v>15</v>
      </c>
      <c r="B76" s="112" t="s">
        <v>302</v>
      </c>
      <c r="C76" s="130" t="s">
        <v>351</v>
      </c>
      <c r="D76" s="115"/>
      <c r="E76" s="131"/>
      <c r="F76" s="117">
        <v>375</v>
      </c>
      <c r="G76" s="132">
        <v>19</v>
      </c>
      <c r="H76" s="115">
        <v>361</v>
      </c>
      <c r="I76" s="131">
        <v>13</v>
      </c>
      <c r="J76" s="117"/>
      <c r="K76" s="132"/>
      <c r="L76" s="115"/>
      <c r="M76" s="131"/>
      <c r="N76" s="117">
        <f t="shared" si="7"/>
        <v>736</v>
      </c>
      <c r="O76" s="116">
        <f t="shared" si="8"/>
        <v>368</v>
      </c>
      <c r="P76" s="145">
        <f t="shared" si="9"/>
        <v>32</v>
      </c>
      <c r="Q76" s="116">
        <f t="shared" si="10"/>
        <v>13</v>
      </c>
      <c r="R76" s="118">
        <v>32</v>
      </c>
    </row>
    <row r="77" spans="1:18" ht="14.25">
      <c r="A77">
        <v>16</v>
      </c>
      <c r="B77" s="112" t="s">
        <v>397</v>
      </c>
      <c r="C77" s="130" t="s">
        <v>5</v>
      </c>
      <c r="D77" s="115"/>
      <c r="E77" s="131"/>
      <c r="F77" s="117"/>
      <c r="G77" s="132"/>
      <c r="H77" s="115">
        <v>322</v>
      </c>
      <c r="I77" s="131">
        <v>10</v>
      </c>
      <c r="J77" s="117">
        <v>337</v>
      </c>
      <c r="K77" s="132">
        <v>14</v>
      </c>
      <c r="L77" s="115"/>
      <c r="M77" s="131"/>
      <c r="N77" s="117">
        <f t="shared" si="7"/>
        <v>659</v>
      </c>
      <c r="O77" s="116">
        <f t="shared" si="8"/>
        <v>329.5</v>
      </c>
      <c r="P77" s="145">
        <f t="shared" si="9"/>
        <v>24</v>
      </c>
      <c r="Q77" s="116">
        <f t="shared" si="10"/>
        <v>10</v>
      </c>
      <c r="R77" s="118">
        <v>24</v>
      </c>
    </row>
    <row r="78" spans="1:18" ht="15" thickBot="1">
      <c r="A78">
        <v>17</v>
      </c>
      <c r="B78" s="167" t="s">
        <v>186</v>
      </c>
      <c r="C78" s="168" t="s">
        <v>153</v>
      </c>
      <c r="D78" s="158">
        <v>381</v>
      </c>
      <c r="E78" s="163">
        <v>20</v>
      </c>
      <c r="F78" s="160"/>
      <c r="G78" s="164"/>
      <c r="H78" s="158"/>
      <c r="I78" s="163"/>
      <c r="J78" s="160"/>
      <c r="K78" s="164"/>
      <c r="L78" s="158"/>
      <c r="M78" s="163"/>
      <c r="N78" s="160">
        <f t="shared" si="7"/>
        <v>381</v>
      </c>
      <c r="O78" s="159">
        <f t="shared" si="8"/>
        <v>381</v>
      </c>
      <c r="P78" s="165">
        <f t="shared" si="9"/>
        <v>20</v>
      </c>
      <c r="Q78" s="159">
        <f t="shared" si="10"/>
        <v>20</v>
      </c>
      <c r="R78" s="166">
        <v>20</v>
      </c>
    </row>
  </sheetData>
  <mergeCells count="3">
    <mergeCell ref="C1:P1"/>
    <mergeCell ref="B18:P18"/>
    <mergeCell ref="B58:P58"/>
  </mergeCells>
  <printOptions/>
  <pageMargins left="0.75" right="0.75" top="0.21" bottom="0.35" header="0" footer="0"/>
  <pageSetup fitToHeight="1" fitToWidth="1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F58"/>
  <sheetViews>
    <sheetView zoomScale="70" zoomScaleNormal="70" workbookViewId="0" topLeftCell="A1">
      <selection activeCell="X18" sqref="X1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1.00390625" style="0" bestFit="1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4.00390625" style="0" customWidth="1"/>
  </cols>
  <sheetData>
    <row r="1" spans="3:32" ht="37.5" customHeight="1">
      <c r="C1" s="202" t="s">
        <v>88</v>
      </c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  <c r="Z1" s="12"/>
      <c r="AA1" s="18"/>
      <c r="AB1" s="18"/>
      <c r="AC1" s="18"/>
      <c r="AD1" s="18"/>
      <c r="AE1" s="18"/>
      <c r="AF1" s="18"/>
    </row>
    <row r="2" spans="3:32" ht="24.75">
      <c r="C2" s="106"/>
      <c r="D2" s="81"/>
      <c r="E2" s="81"/>
      <c r="F2" s="81"/>
      <c r="G2" s="81"/>
      <c r="H2" s="81"/>
      <c r="Z2" s="12"/>
      <c r="AA2" s="18"/>
      <c r="AB2" s="18"/>
      <c r="AC2" s="18"/>
      <c r="AD2" s="18"/>
      <c r="AE2" s="18"/>
      <c r="AF2" s="18"/>
    </row>
    <row r="3" spans="26:32" ht="13.5" thickBot="1">
      <c r="Z3" s="12"/>
      <c r="AA3" s="18"/>
      <c r="AB3" s="18"/>
      <c r="AC3" s="18"/>
      <c r="AD3" s="18"/>
      <c r="AE3" s="18"/>
      <c r="AF3" s="18"/>
    </row>
    <row r="4" spans="3:32" ht="14.25">
      <c r="C4" s="107" t="s">
        <v>0</v>
      </c>
      <c r="D4" s="3" t="s">
        <v>63</v>
      </c>
      <c r="E4" s="108" t="s">
        <v>64</v>
      </c>
      <c r="F4" s="2" t="s">
        <v>65</v>
      </c>
      <c r="G4" s="109" t="s">
        <v>66</v>
      </c>
      <c r="H4" s="110" t="s">
        <v>67</v>
      </c>
      <c r="I4" s="108" t="s">
        <v>68</v>
      </c>
      <c r="J4" s="2" t="s">
        <v>69</v>
      </c>
      <c r="K4" s="109" t="s">
        <v>70</v>
      </c>
      <c r="L4" s="110" t="s">
        <v>71</v>
      </c>
      <c r="M4" s="108" t="s">
        <v>72</v>
      </c>
      <c r="N4" s="2" t="s">
        <v>3</v>
      </c>
      <c r="O4" s="109" t="s">
        <v>73</v>
      </c>
      <c r="P4" s="111" t="s">
        <v>74</v>
      </c>
      <c r="Z4" s="12"/>
      <c r="AA4" s="18"/>
      <c r="AB4" s="18"/>
      <c r="AC4" s="18"/>
      <c r="AD4" s="18"/>
      <c r="AE4" s="18"/>
      <c r="AF4" s="18"/>
    </row>
    <row r="5" spans="2:32" ht="14.25">
      <c r="B5">
        <v>1</v>
      </c>
      <c r="C5" s="112" t="s">
        <v>50</v>
      </c>
      <c r="D5" s="113">
        <v>1008</v>
      </c>
      <c r="E5" s="114">
        <v>17</v>
      </c>
      <c r="F5" s="115">
        <v>1033</v>
      </c>
      <c r="G5" s="116">
        <v>20</v>
      </c>
      <c r="H5" s="117">
        <v>1021</v>
      </c>
      <c r="I5" s="114">
        <v>17</v>
      </c>
      <c r="J5" s="115">
        <v>1035</v>
      </c>
      <c r="K5" s="116">
        <v>20</v>
      </c>
      <c r="L5" s="117"/>
      <c r="M5" s="114"/>
      <c r="N5" s="115">
        <v>4097</v>
      </c>
      <c r="O5" s="116">
        <v>1024.25</v>
      </c>
      <c r="P5" s="118">
        <v>74</v>
      </c>
      <c r="Z5" s="12"/>
      <c r="AA5" s="18"/>
      <c r="AB5" s="18"/>
      <c r="AC5" s="18"/>
      <c r="AD5" s="18"/>
      <c r="AE5" s="18"/>
      <c r="AF5" s="18"/>
    </row>
    <row r="6" spans="2:32" ht="14.25">
      <c r="B6">
        <v>2</v>
      </c>
      <c r="C6" s="112" t="s">
        <v>49</v>
      </c>
      <c r="D6" s="113">
        <v>799</v>
      </c>
      <c r="E6" s="114">
        <v>12</v>
      </c>
      <c r="F6" s="115">
        <v>958</v>
      </c>
      <c r="G6" s="116">
        <v>17</v>
      </c>
      <c r="H6" s="117">
        <v>1001</v>
      </c>
      <c r="I6" s="114">
        <v>14</v>
      </c>
      <c r="J6" s="115">
        <v>947</v>
      </c>
      <c r="K6" s="116">
        <v>14</v>
      </c>
      <c r="L6" s="117"/>
      <c r="M6" s="114"/>
      <c r="N6" s="115">
        <v>3705</v>
      </c>
      <c r="O6" s="116">
        <v>926.25</v>
      </c>
      <c r="P6" s="118">
        <v>57</v>
      </c>
      <c r="Z6" s="147"/>
      <c r="AA6" s="18"/>
      <c r="AB6" s="18"/>
      <c r="AC6" s="18"/>
      <c r="AD6" s="12"/>
      <c r="AE6" s="18"/>
      <c r="AF6" s="18"/>
    </row>
    <row r="7" spans="2:32" ht="14.25">
      <c r="B7">
        <v>3</v>
      </c>
      <c r="C7" s="112" t="s">
        <v>34</v>
      </c>
      <c r="D7" s="113">
        <v>1039</v>
      </c>
      <c r="E7" s="114">
        <v>20</v>
      </c>
      <c r="F7" s="115"/>
      <c r="G7" s="116"/>
      <c r="H7" s="117">
        <v>1050</v>
      </c>
      <c r="I7" s="114">
        <v>20</v>
      </c>
      <c r="J7" s="115"/>
      <c r="K7" s="116"/>
      <c r="L7" s="117"/>
      <c r="M7" s="114"/>
      <c r="N7" s="115">
        <v>2089</v>
      </c>
      <c r="O7" s="116">
        <v>1044.5</v>
      </c>
      <c r="P7" s="118">
        <v>40</v>
      </c>
      <c r="Z7" s="12"/>
      <c r="AA7" s="18"/>
      <c r="AB7" s="18"/>
      <c r="AC7" s="18"/>
      <c r="AD7" s="12"/>
      <c r="AE7" s="18"/>
      <c r="AF7" s="18"/>
    </row>
    <row r="8" spans="2:32" ht="14.25">
      <c r="B8">
        <v>4</v>
      </c>
      <c r="C8" s="112" t="s">
        <v>355</v>
      </c>
      <c r="D8" s="113">
        <v>896</v>
      </c>
      <c r="E8" s="114">
        <v>14</v>
      </c>
      <c r="F8" s="115"/>
      <c r="G8" s="116"/>
      <c r="H8" s="117"/>
      <c r="I8" s="114"/>
      <c r="J8" s="115">
        <v>981</v>
      </c>
      <c r="K8" s="116">
        <v>17</v>
      </c>
      <c r="L8" s="117"/>
      <c r="M8" s="114"/>
      <c r="N8" s="115">
        <v>1877</v>
      </c>
      <c r="O8" s="116">
        <v>938.5</v>
      </c>
      <c r="P8" s="118">
        <v>31</v>
      </c>
      <c r="Z8" s="12"/>
      <c r="AA8" s="18"/>
      <c r="AB8" s="18"/>
      <c r="AC8" s="18"/>
      <c r="AD8" s="12"/>
      <c r="AE8" s="18"/>
      <c r="AF8" s="18"/>
    </row>
    <row r="9" spans="2:32" ht="14.25">
      <c r="B9">
        <v>5</v>
      </c>
      <c r="C9" s="112" t="s">
        <v>43</v>
      </c>
      <c r="D9" s="113"/>
      <c r="E9" s="114"/>
      <c r="F9" s="115"/>
      <c r="G9" s="116"/>
      <c r="H9" s="117">
        <v>775</v>
      </c>
      <c r="I9" s="114">
        <v>11</v>
      </c>
      <c r="J9" s="115">
        <v>867</v>
      </c>
      <c r="K9" s="116">
        <v>12</v>
      </c>
      <c r="L9" s="117"/>
      <c r="M9" s="114"/>
      <c r="N9" s="115">
        <v>1642</v>
      </c>
      <c r="O9" s="116">
        <v>821</v>
      </c>
      <c r="P9" s="118">
        <v>23</v>
      </c>
      <c r="Z9" s="12"/>
      <c r="AA9" s="18"/>
      <c r="AB9" s="18"/>
      <c r="AC9" s="18"/>
      <c r="AD9" s="12"/>
      <c r="AE9" s="18"/>
      <c r="AF9" s="18"/>
    </row>
    <row r="10" spans="2:32" ht="14.25">
      <c r="B10">
        <v>6</v>
      </c>
      <c r="C10" s="112" t="s">
        <v>395</v>
      </c>
      <c r="D10" s="113"/>
      <c r="E10" s="114"/>
      <c r="F10" s="115"/>
      <c r="G10" s="116"/>
      <c r="H10" s="117">
        <v>842</v>
      </c>
      <c r="I10" s="114">
        <v>12</v>
      </c>
      <c r="J10" s="115"/>
      <c r="K10" s="116"/>
      <c r="L10" s="117"/>
      <c r="M10" s="114"/>
      <c r="N10" s="115">
        <v>842</v>
      </c>
      <c r="O10" s="116">
        <v>842</v>
      </c>
      <c r="P10" s="118">
        <v>12</v>
      </c>
      <c r="Z10" s="12"/>
      <c r="AA10" s="18"/>
      <c r="AB10" s="18"/>
      <c r="AC10" s="18"/>
      <c r="AD10" s="12"/>
      <c r="AE10" s="18"/>
      <c r="AF10" s="18"/>
    </row>
    <row r="11" spans="2:32" ht="15" thickBot="1">
      <c r="B11">
        <v>7</v>
      </c>
      <c r="C11" s="155" t="s">
        <v>51</v>
      </c>
      <c r="D11" s="156"/>
      <c r="E11" s="157"/>
      <c r="F11" s="158"/>
      <c r="G11" s="159"/>
      <c r="H11" s="160"/>
      <c r="I11" s="157"/>
      <c r="J11" s="158">
        <v>790</v>
      </c>
      <c r="K11" s="159">
        <v>11</v>
      </c>
      <c r="L11" s="160"/>
      <c r="M11" s="157"/>
      <c r="N11" s="158">
        <v>790</v>
      </c>
      <c r="O11" s="159">
        <v>790</v>
      </c>
      <c r="P11" s="166">
        <v>11</v>
      </c>
      <c r="Z11" s="12"/>
      <c r="AA11" s="18"/>
      <c r="AB11" s="18"/>
      <c r="AC11" s="18"/>
      <c r="AD11" s="12"/>
      <c r="AE11" s="18"/>
      <c r="AF11" s="18"/>
    </row>
    <row r="12" spans="26:32" ht="12.75">
      <c r="Z12" s="12"/>
      <c r="AA12" s="18"/>
      <c r="AB12" s="18"/>
      <c r="AC12" s="18"/>
      <c r="AD12" s="12"/>
      <c r="AE12" s="18"/>
      <c r="AF12" s="18"/>
    </row>
    <row r="13" spans="2:32" ht="24.75">
      <c r="B13" s="202" t="s">
        <v>89</v>
      </c>
      <c r="C13" s="202"/>
      <c r="D13" s="203"/>
      <c r="E13" s="203"/>
      <c r="F13" s="203"/>
      <c r="G13" s="203"/>
      <c r="H13" s="203"/>
      <c r="I13" s="204"/>
      <c r="J13" s="204"/>
      <c r="K13" s="204"/>
      <c r="L13" s="204"/>
      <c r="M13" s="204"/>
      <c r="N13" s="204"/>
      <c r="O13" s="204"/>
      <c r="P13" s="204"/>
      <c r="Z13" s="12"/>
      <c r="AA13" s="18"/>
      <c r="AB13" s="18"/>
      <c r="AC13" s="18"/>
      <c r="AD13" s="12"/>
      <c r="AE13" s="18"/>
      <c r="AF13" s="18"/>
    </row>
    <row r="14" spans="2:32" ht="24.75">
      <c r="B14" s="106"/>
      <c r="C14" s="106"/>
      <c r="D14" s="81"/>
      <c r="E14" s="81"/>
      <c r="F14" s="81"/>
      <c r="G14" s="81"/>
      <c r="H14" s="81"/>
      <c r="X14" s="18"/>
      <c r="Y14" s="18"/>
      <c r="Z14" s="12"/>
      <c r="AA14" s="18"/>
      <c r="AB14" s="18"/>
      <c r="AC14" s="18"/>
      <c r="AD14" s="12"/>
      <c r="AE14" s="18"/>
      <c r="AF14" s="18"/>
    </row>
    <row r="15" spans="24:32" ht="13.5" thickBot="1">
      <c r="X15" s="18"/>
      <c r="Y15" s="18"/>
      <c r="Z15" s="12"/>
      <c r="AA15" s="18"/>
      <c r="AB15" s="18"/>
      <c r="AC15" s="18"/>
      <c r="AD15" s="12"/>
      <c r="AE15" s="18"/>
      <c r="AF15" s="18"/>
    </row>
    <row r="16" spans="2:32" ht="14.25">
      <c r="B16" s="107" t="s">
        <v>59</v>
      </c>
      <c r="C16" s="126" t="s">
        <v>0</v>
      </c>
      <c r="D16" s="2" t="s">
        <v>63</v>
      </c>
      <c r="E16" s="127" t="s">
        <v>64</v>
      </c>
      <c r="F16" s="110" t="s">
        <v>65</v>
      </c>
      <c r="G16" s="128" t="s">
        <v>66</v>
      </c>
      <c r="H16" s="2" t="s">
        <v>67</v>
      </c>
      <c r="I16" s="127" t="s">
        <v>68</v>
      </c>
      <c r="J16" s="110" t="s">
        <v>69</v>
      </c>
      <c r="K16" s="128" t="s">
        <v>70</v>
      </c>
      <c r="L16" s="2" t="s">
        <v>71</v>
      </c>
      <c r="M16" s="127" t="s">
        <v>72</v>
      </c>
      <c r="N16" s="110" t="s">
        <v>3</v>
      </c>
      <c r="O16" s="128" t="s">
        <v>73</v>
      </c>
      <c r="P16" s="144" t="s">
        <v>74</v>
      </c>
      <c r="Q16" s="128" t="s">
        <v>95</v>
      </c>
      <c r="R16" s="129" t="s">
        <v>96</v>
      </c>
      <c r="V16" s="18"/>
      <c r="W16" s="12"/>
      <c r="X16" s="18"/>
      <c r="Y16" s="12"/>
      <c r="Z16" s="12"/>
      <c r="AA16" s="18"/>
      <c r="AB16" s="18"/>
      <c r="AC16" s="13"/>
      <c r="AD16" s="18"/>
      <c r="AE16" s="18"/>
      <c r="AF16" s="18"/>
    </row>
    <row r="17" spans="1:32" ht="14.25">
      <c r="A17">
        <v>1</v>
      </c>
      <c r="B17" s="112" t="s">
        <v>228</v>
      </c>
      <c r="C17" s="130" t="s">
        <v>151</v>
      </c>
      <c r="D17" s="115">
        <v>361</v>
      </c>
      <c r="E17" s="131">
        <v>24</v>
      </c>
      <c r="F17" s="117">
        <v>371</v>
      </c>
      <c r="G17" s="132">
        <v>30</v>
      </c>
      <c r="H17" s="115">
        <v>376</v>
      </c>
      <c r="I17" s="131">
        <v>30</v>
      </c>
      <c r="J17" s="117">
        <v>367</v>
      </c>
      <c r="K17" s="132">
        <v>30</v>
      </c>
      <c r="L17" s="115"/>
      <c r="M17" s="131"/>
      <c r="N17" s="117">
        <v>1475</v>
      </c>
      <c r="O17" s="116">
        <v>368.75</v>
      </c>
      <c r="P17" s="145">
        <v>114</v>
      </c>
      <c r="Q17" s="116">
        <v>24</v>
      </c>
      <c r="R17" s="118">
        <v>114</v>
      </c>
      <c r="V17" s="18"/>
      <c r="W17" s="12"/>
      <c r="X17" s="18"/>
      <c r="Y17" s="12"/>
      <c r="Z17" s="12"/>
      <c r="AA17" s="18"/>
      <c r="AB17" s="18"/>
      <c r="AC17" s="13"/>
      <c r="AD17" s="18"/>
      <c r="AE17" s="18"/>
      <c r="AF17" s="18"/>
    </row>
    <row r="18" spans="1:32" ht="14.25">
      <c r="A18">
        <v>2</v>
      </c>
      <c r="B18" s="112" t="s">
        <v>227</v>
      </c>
      <c r="C18" s="130" t="s">
        <v>5</v>
      </c>
      <c r="D18" s="115">
        <v>363</v>
      </c>
      <c r="E18" s="131">
        <v>26</v>
      </c>
      <c r="F18" s="117">
        <v>347</v>
      </c>
      <c r="G18" s="132">
        <v>20</v>
      </c>
      <c r="H18" s="115">
        <v>369</v>
      </c>
      <c r="I18" s="131">
        <v>26</v>
      </c>
      <c r="J18" s="117">
        <v>355</v>
      </c>
      <c r="K18" s="132">
        <v>24</v>
      </c>
      <c r="L18" s="115"/>
      <c r="M18" s="131"/>
      <c r="N18" s="117">
        <v>1434</v>
      </c>
      <c r="O18" s="116">
        <v>358.5</v>
      </c>
      <c r="P18" s="145">
        <v>96</v>
      </c>
      <c r="Q18" s="116">
        <v>20</v>
      </c>
      <c r="R18" s="118">
        <v>96</v>
      </c>
      <c r="V18" s="18"/>
      <c r="W18" s="12"/>
      <c r="X18" s="18"/>
      <c r="Y18" s="147"/>
      <c r="Z18" s="12"/>
      <c r="AA18" s="18"/>
      <c r="AB18" s="18"/>
      <c r="AC18" s="13"/>
      <c r="AD18" s="18"/>
      <c r="AE18" s="18"/>
      <c r="AF18" s="18"/>
    </row>
    <row r="19" spans="1:32" ht="14.25">
      <c r="A19">
        <v>3</v>
      </c>
      <c r="B19" s="112" t="s">
        <v>229</v>
      </c>
      <c r="C19" s="130" t="s">
        <v>20</v>
      </c>
      <c r="D19" s="115">
        <v>361</v>
      </c>
      <c r="E19" s="131">
        <v>22</v>
      </c>
      <c r="F19" s="117">
        <v>357</v>
      </c>
      <c r="G19" s="132">
        <v>24</v>
      </c>
      <c r="H19" s="115">
        <v>359</v>
      </c>
      <c r="I19" s="131">
        <v>24</v>
      </c>
      <c r="J19" s="117">
        <v>349</v>
      </c>
      <c r="K19" s="132">
        <v>19</v>
      </c>
      <c r="L19" s="115"/>
      <c r="M19" s="131"/>
      <c r="N19" s="117">
        <v>1426</v>
      </c>
      <c r="O19" s="116">
        <v>356.5</v>
      </c>
      <c r="P19" s="145">
        <v>89</v>
      </c>
      <c r="Q19" s="116">
        <v>19</v>
      </c>
      <c r="R19" s="118">
        <v>89</v>
      </c>
      <c r="V19" s="18"/>
      <c r="W19" s="147"/>
      <c r="X19" s="18"/>
      <c r="Y19" s="12"/>
      <c r="Z19" s="12"/>
      <c r="AA19" s="18"/>
      <c r="AB19" s="18"/>
      <c r="AC19" s="13"/>
      <c r="AD19" s="18"/>
      <c r="AE19" s="18"/>
      <c r="AF19" s="18"/>
    </row>
    <row r="20" spans="1:32" ht="14.25">
      <c r="A20">
        <v>4</v>
      </c>
      <c r="B20" s="112" t="s">
        <v>230</v>
      </c>
      <c r="C20" s="130" t="s">
        <v>8</v>
      </c>
      <c r="D20" s="115">
        <v>357</v>
      </c>
      <c r="E20" s="131">
        <v>21</v>
      </c>
      <c r="F20" s="117">
        <v>328</v>
      </c>
      <c r="G20" s="132">
        <v>16</v>
      </c>
      <c r="H20" s="115">
        <v>354</v>
      </c>
      <c r="I20" s="131">
        <v>21</v>
      </c>
      <c r="J20" s="117">
        <v>354</v>
      </c>
      <c r="K20" s="132">
        <v>22</v>
      </c>
      <c r="L20" s="115"/>
      <c r="M20" s="131"/>
      <c r="N20" s="117">
        <v>1393</v>
      </c>
      <c r="O20" s="116">
        <v>348.25</v>
      </c>
      <c r="P20" s="145">
        <v>80</v>
      </c>
      <c r="Q20" s="116">
        <v>16</v>
      </c>
      <c r="R20" s="118">
        <v>80</v>
      </c>
      <c r="V20" s="18"/>
      <c r="W20" s="12"/>
      <c r="X20" s="18"/>
      <c r="Y20" s="12"/>
      <c r="Z20" s="12"/>
      <c r="AA20" s="18"/>
      <c r="AB20" s="18"/>
      <c r="AC20" s="13"/>
      <c r="AD20" s="18"/>
      <c r="AE20" s="18"/>
      <c r="AF20" s="18"/>
    </row>
    <row r="21" spans="1:32" ht="14.25">
      <c r="A21">
        <v>5</v>
      </c>
      <c r="B21" s="112" t="s">
        <v>235</v>
      </c>
      <c r="C21" s="130" t="s">
        <v>20</v>
      </c>
      <c r="D21" s="115">
        <v>321</v>
      </c>
      <c r="E21" s="131">
        <v>16</v>
      </c>
      <c r="F21" s="117">
        <v>346</v>
      </c>
      <c r="G21" s="132">
        <v>19</v>
      </c>
      <c r="H21" s="115">
        <v>342</v>
      </c>
      <c r="I21" s="131">
        <v>19</v>
      </c>
      <c r="J21" s="117">
        <v>358</v>
      </c>
      <c r="K21" s="132">
        <v>26</v>
      </c>
      <c r="L21" s="115"/>
      <c r="M21" s="131"/>
      <c r="N21" s="117">
        <v>1367</v>
      </c>
      <c r="O21" s="116">
        <v>341.75</v>
      </c>
      <c r="P21" s="145">
        <v>80</v>
      </c>
      <c r="Q21" s="116">
        <v>16</v>
      </c>
      <c r="R21" s="118">
        <v>80</v>
      </c>
      <c r="V21" s="18"/>
      <c r="W21" s="12"/>
      <c r="X21" s="18"/>
      <c r="Y21" s="12"/>
      <c r="Z21" s="12"/>
      <c r="AA21" s="18"/>
      <c r="AB21" s="18"/>
      <c r="AC21" s="13"/>
      <c r="AD21" s="18"/>
      <c r="AE21" s="18"/>
      <c r="AF21" s="18"/>
    </row>
    <row r="22" spans="1:32" ht="14.25">
      <c r="A22">
        <v>6</v>
      </c>
      <c r="B22" s="134" t="s">
        <v>287</v>
      </c>
      <c r="C22" s="135" t="s">
        <v>246</v>
      </c>
      <c r="D22" s="115">
        <v>367</v>
      </c>
      <c r="E22" s="131">
        <v>30</v>
      </c>
      <c r="F22" s="117">
        <v>358</v>
      </c>
      <c r="G22" s="132">
        <v>26</v>
      </c>
      <c r="H22" s="115"/>
      <c r="I22" s="131"/>
      <c r="J22" s="117">
        <v>353</v>
      </c>
      <c r="K22" s="132">
        <v>21</v>
      </c>
      <c r="L22" s="115"/>
      <c r="M22" s="131"/>
      <c r="N22" s="117">
        <v>1078</v>
      </c>
      <c r="O22" s="116">
        <v>359.3333333333333</v>
      </c>
      <c r="P22" s="145">
        <v>77</v>
      </c>
      <c r="Q22" s="116">
        <v>21</v>
      </c>
      <c r="R22" s="118">
        <v>77</v>
      </c>
      <c r="V22" s="18"/>
      <c r="W22" s="12"/>
      <c r="X22" s="18"/>
      <c r="Y22" s="12"/>
      <c r="Z22" s="12"/>
      <c r="AA22" s="18"/>
      <c r="AB22" s="18"/>
      <c r="AC22" s="13"/>
      <c r="AD22" s="18"/>
      <c r="AE22" s="18"/>
      <c r="AF22" s="18"/>
    </row>
    <row r="23" spans="1:32" ht="14.25">
      <c r="A23">
        <v>7</v>
      </c>
      <c r="B23" s="112" t="s">
        <v>233</v>
      </c>
      <c r="C23" s="130" t="s">
        <v>20</v>
      </c>
      <c r="D23" s="115">
        <v>326</v>
      </c>
      <c r="E23" s="131">
        <v>18</v>
      </c>
      <c r="F23" s="117">
        <v>330</v>
      </c>
      <c r="G23" s="132">
        <v>18</v>
      </c>
      <c r="H23" s="115">
        <v>320</v>
      </c>
      <c r="I23" s="131">
        <v>13</v>
      </c>
      <c r="J23" s="117">
        <v>328</v>
      </c>
      <c r="K23" s="132">
        <v>16</v>
      </c>
      <c r="L23" s="115"/>
      <c r="M23" s="131"/>
      <c r="N23" s="117">
        <v>1304</v>
      </c>
      <c r="O23" s="116">
        <v>326</v>
      </c>
      <c r="P23" s="145">
        <v>65</v>
      </c>
      <c r="Q23" s="116">
        <v>13</v>
      </c>
      <c r="R23" s="118">
        <v>65</v>
      </c>
      <c r="V23" s="18"/>
      <c r="W23" s="12"/>
      <c r="X23" s="18"/>
      <c r="Y23" s="12"/>
      <c r="Z23" s="12"/>
      <c r="AA23" s="18"/>
      <c r="AB23" s="18"/>
      <c r="AC23" s="13"/>
      <c r="AD23" s="18"/>
      <c r="AE23" s="18"/>
      <c r="AF23" s="18"/>
    </row>
    <row r="24" spans="1:32" ht="14.25">
      <c r="A24">
        <v>8</v>
      </c>
      <c r="B24" s="112" t="s">
        <v>231</v>
      </c>
      <c r="C24" s="130" t="s">
        <v>8</v>
      </c>
      <c r="D24" s="115">
        <v>355</v>
      </c>
      <c r="E24" s="131">
        <v>20</v>
      </c>
      <c r="F24" s="117">
        <v>354</v>
      </c>
      <c r="G24" s="132">
        <v>22</v>
      </c>
      <c r="H24" s="115">
        <v>357</v>
      </c>
      <c r="I24" s="131">
        <v>22</v>
      </c>
      <c r="J24" s="117"/>
      <c r="K24" s="132"/>
      <c r="L24" s="115"/>
      <c r="M24" s="131"/>
      <c r="N24" s="117">
        <v>1066</v>
      </c>
      <c r="O24" s="116">
        <v>355.3333333333333</v>
      </c>
      <c r="P24" s="145">
        <v>64</v>
      </c>
      <c r="Q24" s="116">
        <v>20</v>
      </c>
      <c r="R24" s="118">
        <v>64</v>
      </c>
      <c r="V24" s="18"/>
      <c r="W24" s="12"/>
      <c r="X24" s="18"/>
      <c r="Y24" s="12"/>
      <c r="Z24" s="12"/>
      <c r="AA24" s="18"/>
      <c r="AB24" s="18"/>
      <c r="AC24" s="13"/>
      <c r="AD24" s="18"/>
      <c r="AE24" s="18"/>
      <c r="AF24" s="18"/>
    </row>
    <row r="25" spans="1:32" ht="14.25">
      <c r="A25">
        <v>9</v>
      </c>
      <c r="B25" s="112" t="s">
        <v>234</v>
      </c>
      <c r="C25" s="130" t="s">
        <v>147</v>
      </c>
      <c r="D25" s="115">
        <v>325</v>
      </c>
      <c r="E25" s="131">
        <v>17</v>
      </c>
      <c r="F25" s="117">
        <v>293</v>
      </c>
      <c r="G25" s="132">
        <v>14</v>
      </c>
      <c r="H25" s="115">
        <v>311</v>
      </c>
      <c r="I25" s="131">
        <v>12</v>
      </c>
      <c r="J25" s="117">
        <v>331</v>
      </c>
      <c r="K25" s="132">
        <v>17</v>
      </c>
      <c r="L25" s="115"/>
      <c r="M25" s="131"/>
      <c r="N25" s="117">
        <v>1260</v>
      </c>
      <c r="O25" s="116">
        <v>315</v>
      </c>
      <c r="P25" s="145">
        <v>60</v>
      </c>
      <c r="Q25" s="116">
        <v>12</v>
      </c>
      <c r="R25" s="118">
        <v>60</v>
      </c>
      <c r="V25" s="18"/>
      <c r="W25" s="12"/>
      <c r="X25" s="97"/>
      <c r="Y25" s="49"/>
      <c r="Z25" s="12"/>
      <c r="AA25" s="49"/>
      <c r="AB25" s="18"/>
      <c r="AC25" s="13"/>
      <c r="AD25" s="49"/>
      <c r="AE25" s="13"/>
      <c r="AF25" s="18"/>
    </row>
    <row r="26" spans="1:32" ht="14.25">
      <c r="A26">
        <v>10</v>
      </c>
      <c r="B26" s="112" t="s">
        <v>288</v>
      </c>
      <c r="C26" s="130" t="s">
        <v>289</v>
      </c>
      <c r="D26" s="115"/>
      <c r="E26" s="131"/>
      <c r="F26" s="117">
        <v>352</v>
      </c>
      <c r="G26" s="132">
        <v>21</v>
      </c>
      <c r="H26" s="115">
        <v>340</v>
      </c>
      <c r="I26" s="131">
        <v>18</v>
      </c>
      <c r="J26" s="117">
        <v>351</v>
      </c>
      <c r="K26" s="132">
        <v>20</v>
      </c>
      <c r="L26" s="115"/>
      <c r="M26" s="131"/>
      <c r="N26" s="117">
        <v>1043</v>
      </c>
      <c r="O26" s="116">
        <v>347.6666666666667</v>
      </c>
      <c r="P26" s="145">
        <v>59</v>
      </c>
      <c r="Q26" s="116">
        <v>18</v>
      </c>
      <c r="R26" s="118">
        <v>59</v>
      </c>
      <c r="V26" s="18"/>
      <c r="W26" s="12"/>
      <c r="X26" s="18"/>
      <c r="Y26" s="12"/>
      <c r="Z26" s="12"/>
      <c r="AA26" s="18"/>
      <c r="AB26" s="18"/>
      <c r="AC26" s="13"/>
      <c r="AD26" s="18"/>
      <c r="AE26" s="18"/>
      <c r="AF26" s="18"/>
    </row>
    <row r="27" spans="1:32" ht="14.25">
      <c r="A27">
        <v>11</v>
      </c>
      <c r="B27" s="112" t="s">
        <v>290</v>
      </c>
      <c r="C27" s="130" t="s">
        <v>413</v>
      </c>
      <c r="D27" s="115"/>
      <c r="E27" s="131"/>
      <c r="F27" s="117">
        <v>325</v>
      </c>
      <c r="G27" s="132">
        <v>15</v>
      </c>
      <c r="H27" s="115">
        <v>345</v>
      </c>
      <c r="I27" s="131">
        <v>20</v>
      </c>
      <c r="J27" s="117">
        <v>341</v>
      </c>
      <c r="K27" s="132">
        <v>18</v>
      </c>
      <c r="L27" s="115"/>
      <c r="M27" s="131"/>
      <c r="N27" s="117">
        <v>1011</v>
      </c>
      <c r="O27" s="116">
        <v>337</v>
      </c>
      <c r="P27" s="145">
        <v>53</v>
      </c>
      <c r="Q27" s="116">
        <v>15</v>
      </c>
      <c r="R27" s="118">
        <v>53</v>
      </c>
      <c r="V27" s="18"/>
      <c r="W27" s="12"/>
      <c r="X27" s="50"/>
      <c r="Y27" s="50"/>
      <c r="Z27" s="12"/>
      <c r="AA27" s="49"/>
      <c r="AB27" s="49"/>
      <c r="AC27" s="49"/>
      <c r="AD27" s="49"/>
      <c r="AE27" s="51"/>
      <c r="AF27" s="18"/>
    </row>
    <row r="28" spans="1:32" ht="14.25">
      <c r="A28">
        <v>12</v>
      </c>
      <c r="B28" s="136" t="s">
        <v>236</v>
      </c>
      <c r="C28" s="137" t="s">
        <v>9</v>
      </c>
      <c r="D28" s="122">
        <v>274</v>
      </c>
      <c r="E28" s="138">
        <v>15</v>
      </c>
      <c r="F28" s="124">
        <v>328</v>
      </c>
      <c r="G28" s="139">
        <v>17</v>
      </c>
      <c r="H28" s="122">
        <v>320</v>
      </c>
      <c r="I28" s="138">
        <v>14</v>
      </c>
      <c r="J28" s="124"/>
      <c r="K28" s="139"/>
      <c r="L28" s="122"/>
      <c r="M28" s="138"/>
      <c r="N28" s="124">
        <v>922</v>
      </c>
      <c r="O28" s="116">
        <v>307.3333333333333</v>
      </c>
      <c r="P28" s="146">
        <v>46</v>
      </c>
      <c r="Q28" s="116">
        <v>14</v>
      </c>
      <c r="R28" s="118">
        <v>46</v>
      </c>
      <c r="V28" s="18"/>
      <c r="W28" s="12"/>
      <c r="X28" s="18"/>
      <c r="Y28" s="12"/>
      <c r="Z28" s="12"/>
      <c r="AA28" s="18"/>
      <c r="AB28" s="18"/>
      <c r="AC28" s="13"/>
      <c r="AD28" s="18"/>
      <c r="AE28" s="18"/>
      <c r="AF28" s="18"/>
    </row>
    <row r="29" spans="1:32" ht="14.25">
      <c r="A29">
        <v>13</v>
      </c>
      <c r="B29" s="112" t="s">
        <v>232</v>
      </c>
      <c r="C29" s="130" t="s">
        <v>8</v>
      </c>
      <c r="D29" s="115">
        <v>327</v>
      </c>
      <c r="E29" s="131">
        <v>19</v>
      </c>
      <c r="F29" s="117"/>
      <c r="G29" s="132"/>
      <c r="H29" s="115">
        <v>339</v>
      </c>
      <c r="I29" s="131">
        <v>17</v>
      </c>
      <c r="J29" s="117"/>
      <c r="K29" s="132"/>
      <c r="L29" s="115"/>
      <c r="M29" s="131"/>
      <c r="N29" s="117">
        <v>666</v>
      </c>
      <c r="O29" s="116">
        <v>333</v>
      </c>
      <c r="P29" s="145">
        <v>36</v>
      </c>
      <c r="Q29" s="116">
        <v>17</v>
      </c>
      <c r="R29" s="118">
        <v>36</v>
      </c>
      <c r="V29" s="18"/>
      <c r="W29" s="12"/>
      <c r="X29" s="18"/>
      <c r="Y29" s="12"/>
      <c r="Z29" s="12"/>
      <c r="AA29" s="18"/>
      <c r="AB29" s="18"/>
      <c r="AC29" s="13"/>
      <c r="AD29" s="18"/>
      <c r="AE29" s="18"/>
      <c r="AF29" s="18"/>
    </row>
    <row r="30" spans="1:32" ht="14.25">
      <c r="A30">
        <v>14</v>
      </c>
      <c r="B30" s="112" t="s">
        <v>237</v>
      </c>
      <c r="C30" s="130" t="s">
        <v>245</v>
      </c>
      <c r="D30" s="115">
        <v>262</v>
      </c>
      <c r="E30" s="131">
        <v>14</v>
      </c>
      <c r="F30" s="117"/>
      <c r="G30" s="132"/>
      <c r="H30" s="115">
        <v>267</v>
      </c>
      <c r="I30" s="131">
        <v>7</v>
      </c>
      <c r="J30" s="117">
        <v>306</v>
      </c>
      <c r="K30" s="132">
        <v>13</v>
      </c>
      <c r="L30" s="115"/>
      <c r="M30" s="131"/>
      <c r="N30" s="117">
        <v>835</v>
      </c>
      <c r="O30" s="116">
        <v>278.3333333333333</v>
      </c>
      <c r="P30" s="145">
        <v>34</v>
      </c>
      <c r="Q30" s="116">
        <v>7</v>
      </c>
      <c r="R30" s="118">
        <v>21</v>
      </c>
      <c r="V30" s="18"/>
      <c r="W30" s="12"/>
      <c r="X30" s="18"/>
      <c r="Y30" s="12"/>
      <c r="Z30" s="12"/>
      <c r="AA30" s="18"/>
      <c r="AB30" s="18"/>
      <c r="AC30" s="13"/>
      <c r="AD30" s="18"/>
      <c r="AE30" s="18"/>
      <c r="AF30" s="18"/>
    </row>
    <row r="31" spans="1:32" ht="14.25">
      <c r="A31">
        <v>15</v>
      </c>
      <c r="B31" s="112" t="s">
        <v>388</v>
      </c>
      <c r="C31" s="130" t="s">
        <v>151</v>
      </c>
      <c r="D31" s="115"/>
      <c r="E31" s="131"/>
      <c r="F31" s="117"/>
      <c r="G31" s="132"/>
      <c r="H31" s="115">
        <v>325</v>
      </c>
      <c r="I31" s="131">
        <v>15</v>
      </c>
      <c r="J31" s="117">
        <v>314</v>
      </c>
      <c r="K31" s="132">
        <v>14</v>
      </c>
      <c r="L31" s="115"/>
      <c r="M31" s="131"/>
      <c r="N31" s="117">
        <v>639</v>
      </c>
      <c r="O31" s="116">
        <v>319.5</v>
      </c>
      <c r="P31" s="145">
        <v>29</v>
      </c>
      <c r="Q31" s="116">
        <v>14</v>
      </c>
      <c r="R31" s="118">
        <v>29</v>
      </c>
      <c r="V31" s="18"/>
      <c r="W31" s="12"/>
      <c r="X31" s="18"/>
      <c r="Y31" s="12"/>
      <c r="Z31" s="12"/>
      <c r="AA31" s="18"/>
      <c r="AB31" s="18"/>
      <c r="AC31" s="13"/>
      <c r="AD31" s="18"/>
      <c r="AE31" s="18"/>
      <c r="AF31" s="18"/>
    </row>
    <row r="32" spans="1:32" ht="14.25">
      <c r="A32">
        <v>16</v>
      </c>
      <c r="B32" s="112" t="s">
        <v>390</v>
      </c>
      <c r="C32" s="130" t="s">
        <v>29</v>
      </c>
      <c r="D32" s="115"/>
      <c r="E32" s="131"/>
      <c r="F32" s="117"/>
      <c r="G32" s="132"/>
      <c r="H32" s="115">
        <v>274</v>
      </c>
      <c r="I32" s="131">
        <v>9</v>
      </c>
      <c r="J32" s="117">
        <v>316</v>
      </c>
      <c r="K32" s="132">
        <v>15</v>
      </c>
      <c r="L32" s="115"/>
      <c r="M32" s="131"/>
      <c r="N32" s="117">
        <v>590</v>
      </c>
      <c r="O32" s="116">
        <v>295</v>
      </c>
      <c r="P32" s="145">
        <v>24</v>
      </c>
      <c r="Q32" s="116">
        <v>9</v>
      </c>
      <c r="R32" s="118">
        <v>24</v>
      </c>
      <c r="V32" s="18"/>
      <c r="W32" s="12"/>
      <c r="X32" s="18"/>
      <c r="Y32" s="12"/>
      <c r="Z32" s="12"/>
      <c r="AA32" s="18"/>
      <c r="AB32" s="18"/>
      <c r="AC32" s="13"/>
      <c r="AD32" s="18"/>
      <c r="AE32" s="18"/>
      <c r="AF32" s="18"/>
    </row>
    <row r="33" spans="1:32" ht="14.25">
      <c r="A33">
        <v>17</v>
      </c>
      <c r="B33" s="112" t="s">
        <v>386</v>
      </c>
      <c r="C33" s="130" t="s">
        <v>29</v>
      </c>
      <c r="D33" s="115"/>
      <c r="E33" s="131"/>
      <c r="F33" s="117"/>
      <c r="G33" s="132"/>
      <c r="H33" s="115">
        <v>310</v>
      </c>
      <c r="I33" s="131">
        <v>11</v>
      </c>
      <c r="J33" s="117">
        <v>303</v>
      </c>
      <c r="K33" s="132">
        <v>12</v>
      </c>
      <c r="L33" s="115"/>
      <c r="M33" s="131"/>
      <c r="N33" s="117">
        <v>613</v>
      </c>
      <c r="O33" s="116">
        <v>306.5</v>
      </c>
      <c r="P33" s="145">
        <v>23</v>
      </c>
      <c r="Q33" s="116">
        <v>11</v>
      </c>
      <c r="R33" s="118">
        <v>23</v>
      </c>
      <c r="V33" s="18"/>
      <c r="W33" s="12"/>
      <c r="X33" s="18"/>
      <c r="Y33" s="12"/>
      <c r="Z33" s="12"/>
      <c r="AA33" s="18"/>
      <c r="AB33" s="18"/>
      <c r="AC33" s="13"/>
      <c r="AD33" s="18"/>
      <c r="AE33" s="18"/>
      <c r="AF33" s="18"/>
    </row>
    <row r="34" spans="1:32" ht="14.25">
      <c r="A34">
        <v>18</v>
      </c>
      <c r="B34" s="112" t="s">
        <v>389</v>
      </c>
      <c r="C34" s="130" t="s">
        <v>412</v>
      </c>
      <c r="D34" s="115"/>
      <c r="E34" s="131"/>
      <c r="F34" s="117"/>
      <c r="G34" s="132"/>
      <c r="H34" s="115">
        <v>276</v>
      </c>
      <c r="I34" s="131">
        <v>10</v>
      </c>
      <c r="J34" s="117">
        <v>281</v>
      </c>
      <c r="K34" s="132">
        <v>9</v>
      </c>
      <c r="L34" s="115"/>
      <c r="M34" s="131"/>
      <c r="N34" s="117">
        <v>557</v>
      </c>
      <c r="O34" s="116">
        <v>278.5</v>
      </c>
      <c r="P34" s="145">
        <v>19</v>
      </c>
      <c r="Q34" s="116">
        <v>9</v>
      </c>
      <c r="R34" s="118">
        <v>19</v>
      </c>
      <c r="V34" s="18"/>
      <c r="W34" s="12"/>
      <c r="X34" s="18"/>
      <c r="Y34" s="12"/>
      <c r="Z34" s="12"/>
      <c r="AA34" s="18"/>
      <c r="AB34" s="18"/>
      <c r="AC34" s="13"/>
      <c r="AD34" s="18"/>
      <c r="AE34" s="18"/>
      <c r="AF34" s="18"/>
    </row>
    <row r="35" spans="1:32" ht="14.25">
      <c r="A35">
        <v>19</v>
      </c>
      <c r="B35" s="112" t="s">
        <v>391</v>
      </c>
      <c r="C35" s="130" t="s">
        <v>9</v>
      </c>
      <c r="D35" s="115"/>
      <c r="E35" s="131"/>
      <c r="F35" s="117"/>
      <c r="G35" s="132"/>
      <c r="H35" s="115">
        <v>273</v>
      </c>
      <c r="I35" s="131">
        <v>8</v>
      </c>
      <c r="J35" s="117">
        <v>294</v>
      </c>
      <c r="K35" s="132">
        <v>11</v>
      </c>
      <c r="L35" s="115"/>
      <c r="M35" s="131"/>
      <c r="N35" s="117">
        <v>567</v>
      </c>
      <c r="O35" s="116">
        <v>283.5</v>
      </c>
      <c r="P35" s="145">
        <v>19</v>
      </c>
      <c r="Q35" s="116">
        <v>8</v>
      </c>
      <c r="R35" s="118">
        <v>19</v>
      </c>
      <c r="V35" s="18"/>
      <c r="W35" s="12"/>
      <c r="X35" s="18"/>
      <c r="Y35" s="12"/>
      <c r="Z35" s="12"/>
      <c r="AA35" s="18"/>
      <c r="AB35" s="18"/>
      <c r="AC35" s="13"/>
      <c r="AD35" s="18"/>
      <c r="AE35" s="18"/>
      <c r="AF35" s="18"/>
    </row>
    <row r="36" spans="1:32" ht="14.25" customHeight="1">
      <c r="A36">
        <v>20</v>
      </c>
      <c r="B36" s="112" t="s">
        <v>291</v>
      </c>
      <c r="C36" s="130" t="s">
        <v>9</v>
      </c>
      <c r="D36" s="115"/>
      <c r="E36" s="131"/>
      <c r="F36" s="117">
        <v>281</v>
      </c>
      <c r="G36" s="132">
        <v>13</v>
      </c>
      <c r="H36" s="115">
        <v>266</v>
      </c>
      <c r="I36" s="131">
        <v>6</v>
      </c>
      <c r="J36" s="117"/>
      <c r="K36" s="132"/>
      <c r="L36" s="115"/>
      <c r="M36" s="131"/>
      <c r="N36" s="117">
        <v>547</v>
      </c>
      <c r="O36" s="116">
        <v>273.5</v>
      </c>
      <c r="P36" s="145">
        <v>19</v>
      </c>
      <c r="Q36" s="116">
        <v>6</v>
      </c>
      <c r="R36" s="118">
        <v>19</v>
      </c>
      <c r="V36" s="18"/>
      <c r="W36" s="12"/>
      <c r="X36" s="18"/>
      <c r="Y36" s="12"/>
      <c r="Z36" s="12"/>
      <c r="AA36" s="18"/>
      <c r="AB36" s="18"/>
      <c r="AC36" s="13"/>
      <c r="AD36" s="18"/>
      <c r="AE36" s="18"/>
      <c r="AF36" s="18"/>
    </row>
    <row r="37" spans="1:32" ht="14.25" customHeight="1">
      <c r="A37">
        <v>21</v>
      </c>
      <c r="B37" s="112" t="s">
        <v>387</v>
      </c>
      <c r="C37" s="130" t="s">
        <v>9</v>
      </c>
      <c r="D37" s="115"/>
      <c r="E37" s="131"/>
      <c r="F37" s="117"/>
      <c r="G37" s="132"/>
      <c r="H37" s="115">
        <v>339</v>
      </c>
      <c r="I37" s="131">
        <v>16</v>
      </c>
      <c r="J37" s="117"/>
      <c r="K37" s="132"/>
      <c r="L37" s="115"/>
      <c r="M37" s="131"/>
      <c r="N37" s="117">
        <v>339</v>
      </c>
      <c r="O37" s="116">
        <v>339</v>
      </c>
      <c r="P37" s="145">
        <v>16</v>
      </c>
      <c r="Q37" s="116">
        <v>16</v>
      </c>
      <c r="R37" s="118">
        <v>16</v>
      </c>
      <c r="V37" s="18"/>
      <c r="W37" s="12"/>
      <c r="X37" s="18"/>
      <c r="Y37" s="12"/>
      <c r="Z37" s="12"/>
      <c r="AA37" s="18"/>
      <c r="AB37" s="18"/>
      <c r="AC37" s="13"/>
      <c r="AD37" s="18"/>
      <c r="AE37" s="18"/>
      <c r="AF37" s="18"/>
    </row>
    <row r="38" spans="1:32" ht="14.25" customHeight="1">
      <c r="A38">
        <v>22</v>
      </c>
      <c r="B38" s="112" t="s">
        <v>394</v>
      </c>
      <c r="C38" s="130" t="s">
        <v>29</v>
      </c>
      <c r="D38" s="115"/>
      <c r="E38" s="131"/>
      <c r="F38" s="117"/>
      <c r="G38" s="132"/>
      <c r="H38" s="115">
        <v>191</v>
      </c>
      <c r="I38" s="131">
        <v>4</v>
      </c>
      <c r="J38" s="117">
        <v>248</v>
      </c>
      <c r="K38" s="132">
        <v>8</v>
      </c>
      <c r="L38" s="115"/>
      <c r="M38" s="131"/>
      <c r="N38" s="117">
        <v>439</v>
      </c>
      <c r="O38" s="116">
        <v>219.5</v>
      </c>
      <c r="P38" s="145">
        <v>12</v>
      </c>
      <c r="Q38" s="116">
        <v>4</v>
      </c>
      <c r="R38" s="118">
        <v>12</v>
      </c>
      <c r="V38" s="18"/>
      <c r="W38" s="12"/>
      <c r="X38" s="18"/>
      <c r="Y38" s="12"/>
      <c r="Z38" s="12"/>
      <c r="AA38" s="18"/>
      <c r="AB38" s="18"/>
      <c r="AC38" s="18"/>
      <c r="AD38" s="18"/>
      <c r="AE38" s="18"/>
      <c r="AF38" s="18"/>
    </row>
    <row r="39" spans="1:32" ht="14.25" customHeight="1">
      <c r="A39">
        <v>23</v>
      </c>
      <c r="B39" s="112" t="s">
        <v>459</v>
      </c>
      <c r="C39" s="130" t="s">
        <v>14</v>
      </c>
      <c r="D39" s="115"/>
      <c r="E39" s="131"/>
      <c r="F39" s="117"/>
      <c r="G39" s="132"/>
      <c r="H39" s="115"/>
      <c r="I39" s="131"/>
      <c r="J39" s="117">
        <v>290</v>
      </c>
      <c r="K39" s="132">
        <v>10</v>
      </c>
      <c r="L39" s="115"/>
      <c r="M39" s="131"/>
      <c r="N39" s="117">
        <v>290</v>
      </c>
      <c r="O39" s="116">
        <v>290</v>
      </c>
      <c r="P39" s="145">
        <v>10</v>
      </c>
      <c r="Q39" s="116">
        <v>10</v>
      </c>
      <c r="R39" s="118">
        <v>10</v>
      </c>
      <c r="V39" s="18"/>
      <c r="W39" s="12"/>
      <c r="X39" s="18"/>
      <c r="Y39" s="18"/>
      <c r="Z39" s="12"/>
      <c r="AA39" s="18"/>
      <c r="AB39" s="18"/>
      <c r="AC39" s="18"/>
      <c r="AD39" s="18"/>
      <c r="AE39" s="18"/>
      <c r="AF39" s="18"/>
    </row>
    <row r="40" spans="1:32" ht="12.75" customHeight="1" thickBot="1">
      <c r="A40">
        <v>24</v>
      </c>
      <c r="B40" s="155" t="s">
        <v>393</v>
      </c>
      <c r="C40" s="162" t="s">
        <v>412</v>
      </c>
      <c r="D40" s="158"/>
      <c r="E40" s="163"/>
      <c r="F40" s="160"/>
      <c r="G40" s="164"/>
      <c r="H40" s="158">
        <v>263</v>
      </c>
      <c r="I40" s="163">
        <v>5</v>
      </c>
      <c r="J40" s="160"/>
      <c r="K40" s="164"/>
      <c r="L40" s="158"/>
      <c r="M40" s="163"/>
      <c r="N40" s="160">
        <v>263</v>
      </c>
      <c r="O40" s="159">
        <v>263</v>
      </c>
      <c r="P40" s="165">
        <v>5</v>
      </c>
      <c r="Q40" s="159">
        <v>5</v>
      </c>
      <c r="R40" s="166">
        <v>5</v>
      </c>
      <c r="W40" s="12"/>
      <c r="Z40" s="12"/>
      <c r="AA40" s="18"/>
      <c r="AB40" s="18"/>
      <c r="AC40" s="18"/>
      <c r="AD40" s="18"/>
      <c r="AE40" s="18"/>
      <c r="AF40" s="18"/>
    </row>
    <row r="43" spans="2:16" ht="24.75">
      <c r="B43" s="202" t="s">
        <v>90</v>
      </c>
      <c r="C43" s="202"/>
      <c r="D43" s="203"/>
      <c r="E43" s="203"/>
      <c r="F43" s="203"/>
      <c r="G43" s="203"/>
      <c r="H43" s="203"/>
      <c r="I43" s="204"/>
      <c r="J43" s="204"/>
      <c r="K43" s="204"/>
      <c r="L43" s="204"/>
      <c r="M43" s="204"/>
      <c r="N43" s="204"/>
      <c r="O43" s="204"/>
      <c r="P43" s="204"/>
    </row>
    <row r="44" spans="2:27" ht="24.75">
      <c r="B44" s="106"/>
      <c r="C44" s="106"/>
      <c r="D44" s="81"/>
      <c r="E44" s="81"/>
      <c r="F44" s="81"/>
      <c r="G44" s="81"/>
      <c r="H44" s="81"/>
      <c r="X44" s="12"/>
      <c r="Y44" s="18"/>
      <c r="Z44" s="18"/>
      <c r="AA44" s="18"/>
    </row>
    <row r="45" spans="24:27" ht="13.5" thickBot="1">
      <c r="X45" s="12"/>
      <c r="Y45" s="18"/>
      <c r="Z45" s="18"/>
      <c r="AA45" s="18"/>
    </row>
    <row r="46" spans="2:27" ht="14.25">
      <c r="B46" s="107" t="s">
        <v>59</v>
      </c>
      <c r="C46" s="126" t="s">
        <v>0</v>
      </c>
      <c r="D46" s="2" t="s">
        <v>63</v>
      </c>
      <c r="E46" s="127" t="s">
        <v>64</v>
      </c>
      <c r="F46" s="110" t="s">
        <v>65</v>
      </c>
      <c r="G46" s="128" t="s">
        <v>66</v>
      </c>
      <c r="H46" s="2" t="s">
        <v>67</v>
      </c>
      <c r="I46" s="127" t="s">
        <v>68</v>
      </c>
      <c r="J46" s="110" t="s">
        <v>69</v>
      </c>
      <c r="K46" s="128" t="s">
        <v>70</v>
      </c>
      <c r="L46" s="2" t="s">
        <v>71</v>
      </c>
      <c r="M46" s="127" t="s">
        <v>72</v>
      </c>
      <c r="N46" s="110" t="s">
        <v>3</v>
      </c>
      <c r="O46" s="128" t="s">
        <v>73</v>
      </c>
      <c r="P46" s="144" t="s">
        <v>74</v>
      </c>
      <c r="Q46" s="128" t="s">
        <v>95</v>
      </c>
      <c r="R46" s="129" t="s">
        <v>96</v>
      </c>
      <c r="X46" s="12"/>
      <c r="Y46" s="18"/>
      <c r="Z46" s="18"/>
      <c r="AA46" s="18"/>
    </row>
    <row r="47" spans="1:27" ht="14.25">
      <c r="A47">
        <v>1</v>
      </c>
      <c r="B47" s="112" t="s">
        <v>238</v>
      </c>
      <c r="C47" s="130" t="s">
        <v>195</v>
      </c>
      <c r="D47" s="115">
        <v>369</v>
      </c>
      <c r="E47" s="131">
        <v>30</v>
      </c>
      <c r="F47" s="117">
        <v>354</v>
      </c>
      <c r="G47" s="132">
        <v>30</v>
      </c>
      <c r="H47" s="115">
        <v>352</v>
      </c>
      <c r="I47" s="131">
        <v>26</v>
      </c>
      <c r="J47" s="117">
        <v>350</v>
      </c>
      <c r="K47" s="132">
        <v>26</v>
      </c>
      <c r="L47" s="115"/>
      <c r="M47" s="131"/>
      <c r="N47" s="117">
        <v>1425</v>
      </c>
      <c r="O47" s="116">
        <v>356.25</v>
      </c>
      <c r="P47" s="145">
        <v>112</v>
      </c>
      <c r="Q47" s="116">
        <v>26</v>
      </c>
      <c r="R47" s="118">
        <v>112</v>
      </c>
      <c r="X47" s="12"/>
      <c r="Y47" s="18"/>
      <c r="Z47" s="12"/>
      <c r="AA47" s="18"/>
    </row>
    <row r="48" spans="1:27" ht="14.25">
      <c r="A48">
        <v>2</v>
      </c>
      <c r="B48" s="112" t="s">
        <v>239</v>
      </c>
      <c r="C48" s="130" t="s">
        <v>245</v>
      </c>
      <c r="D48" s="115">
        <v>349</v>
      </c>
      <c r="E48" s="131">
        <v>26</v>
      </c>
      <c r="F48" s="117">
        <v>326</v>
      </c>
      <c r="G48" s="132">
        <v>24</v>
      </c>
      <c r="H48" s="115">
        <v>362</v>
      </c>
      <c r="I48" s="131">
        <v>30</v>
      </c>
      <c r="J48" s="117">
        <v>368</v>
      </c>
      <c r="K48" s="132">
        <v>30</v>
      </c>
      <c r="L48" s="115"/>
      <c r="M48" s="131"/>
      <c r="N48" s="117">
        <v>1405</v>
      </c>
      <c r="O48" s="116">
        <v>351.25</v>
      </c>
      <c r="P48" s="145">
        <v>110</v>
      </c>
      <c r="Q48" s="116">
        <v>24</v>
      </c>
      <c r="R48" s="118">
        <v>110</v>
      </c>
      <c r="X48" s="12"/>
      <c r="Y48" s="18"/>
      <c r="Z48" s="12"/>
      <c r="AA48" s="18"/>
    </row>
    <row r="49" spans="1:27" ht="14.25">
      <c r="A49">
        <v>3</v>
      </c>
      <c r="B49" s="112" t="s">
        <v>240</v>
      </c>
      <c r="C49" s="130" t="s">
        <v>9</v>
      </c>
      <c r="D49" s="115">
        <v>335</v>
      </c>
      <c r="E49" s="131">
        <v>24</v>
      </c>
      <c r="F49" s="117">
        <v>349</v>
      </c>
      <c r="G49" s="132">
        <v>26</v>
      </c>
      <c r="H49" s="115">
        <v>342</v>
      </c>
      <c r="I49" s="131">
        <v>24</v>
      </c>
      <c r="J49" s="117">
        <v>342</v>
      </c>
      <c r="K49" s="132">
        <v>24</v>
      </c>
      <c r="L49" s="115"/>
      <c r="M49" s="131"/>
      <c r="N49" s="117">
        <v>1368</v>
      </c>
      <c r="O49" s="116">
        <v>342</v>
      </c>
      <c r="P49" s="145">
        <v>98</v>
      </c>
      <c r="Q49" s="116">
        <v>24</v>
      </c>
      <c r="R49" s="118">
        <v>98</v>
      </c>
      <c r="X49" s="12"/>
      <c r="Y49" s="18"/>
      <c r="Z49" s="12"/>
      <c r="AA49" s="18"/>
    </row>
    <row r="50" spans="1:27" ht="14.25">
      <c r="A50">
        <v>4</v>
      </c>
      <c r="B50" s="112" t="s">
        <v>242</v>
      </c>
      <c r="C50" s="130" t="s">
        <v>195</v>
      </c>
      <c r="D50" s="115">
        <v>283</v>
      </c>
      <c r="E50" s="131">
        <v>21</v>
      </c>
      <c r="F50" s="117">
        <v>305</v>
      </c>
      <c r="G50" s="132">
        <v>22</v>
      </c>
      <c r="H50" s="115">
        <v>288</v>
      </c>
      <c r="I50" s="131">
        <v>19</v>
      </c>
      <c r="J50" s="117">
        <v>300</v>
      </c>
      <c r="K50" s="132">
        <v>18</v>
      </c>
      <c r="L50" s="115"/>
      <c r="M50" s="131"/>
      <c r="N50" s="117">
        <v>1176</v>
      </c>
      <c r="O50" s="116">
        <v>294</v>
      </c>
      <c r="P50" s="145">
        <v>80</v>
      </c>
      <c r="Q50" s="116">
        <v>18</v>
      </c>
      <c r="R50" s="118">
        <v>80</v>
      </c>
      <c r="X50" s="12"/>
      <c r="Y50" s="18"/>
      <c r="Z50" s="12"/>
      <c r="AA50" s="18"/>
    </row>
    <row r="51" spans="1:27" ht="14.25">
      <c r="A51">
        <v>5</v>
      </c>
      <c r="B51" s="112" t="s">
        <v>243</v>
      </c>
      <c r="C51" s="130" t="s">
        <v>268</v>
      </c>
      <c r="D51" s="115">
        <v>270</v>
      </c>
      <c r="E51" s="131">
        <v>20</v>
      </c>
      <c r="F51" s="117"/>
      <c r="G51" s="132"/>
      <c r="H51" s="115">
        <v>324</v>
      </c>
      <c r="I51" s="131">
        <v>21</v>
      </c>
      <c r="J51" s="117">
        <v>334</v>
      </c>
      <c r="K51" s="132">
        <v>22</v>
      </c>
      <c r="L51" s="115"/>
      <c r="M51" s="131"/>
      <c r="N51" s="117">
        <v>928</v>
      </c>
      <c r="O51" s="116">
        <v>309.3333333333333</v>
      </c>
      <c r="P51" s="145">
        <v>63</v>
      </c>
      <c r="Q51" s="116">
        <v>20</v>
      </c>
      <c r="R51" s="118">
        <v>63</v>
      </c>
      <c r="X51" s="12"/>
      <c r="Y51" s="18"/>
      <c r="Z51" s="12"/>
      <c r="AA51" s="18"/>
    </row>
    <row r="52" spans="1:27" ht="14.25">
      <c r="A52">
        <v>6</v>
      </c>
      <c r="B52" s="112" t="s">
        <v>241</v>
      </c>
      <c r="C52" s="130" t="s">
        <v>245</v>
      </c>
      <c r="D52" s="115">
        <v>285</v>
      </c>
      <c r="E52" s="131">
        <v>22</v>
      </c>
      <c r="F52" s="117">
        <v>272</v>
      </c>
      <c r="G52" s="132">
        <v>21</v>
      </c>
      <c r="H52" s="115"/>
      <c r="I52" s="131"/>
      <c r="J52" s="117">
        <v>307</v>
      </c>
      <c r="K52" s="132">
        <v>19</v>
      </c>
      <c r="L52" s="115"/>
      <c r="M52" s="131"/>
      <c r="N52" s="117">
        <v>864</v>
      </c>
      <c r="O52" s="116">
        <v>288</v>
      </c>
      <c r="P52" s="145">
        <v>62</v>
      </c>
      <c r="Q52" s="116">
        <v>19</v>
      </c>
      <c r="R52" s="118">
        <v>62</v>
      </c>
      <c r="X52" s="147"/>
      <c r="Y52" s="18"/>
      <c r="Z52" s="147"/>
      <c r="AA52" s="18"/>
    </row>
    <row r="53" spans="1:27" ht="15" customHeight="1">
      <c r="A53">
        <v>7</v>
      </c>
      <c r="B53" s="112" t="s">
        <v>385</v>
      </c>
      <c r="C53" s="130" t="s">
        <v>382</v>
      </c>
      <c r="D53" s="115"/>
      <c r="E53" s="131"/>
      <c r="F53" s="117"/>
      <c r="G53" s="132"/>
      <c r="H53" s="115">
        <v>303</v>
      </c>
      <c r="I53" s="131">
        <v>20</v>
      </c>
      <c r="J53" s="117">
        <v>313</v>
      </c>
      <c r="K53" s="132">
        <v>21</v>
      </c>
      <c r="L53" s="115"/>
      <c r="M53" s="131"/>
      <c r="N53" s="117">
        <v>616</v>
      </c>
      <c r="O53" s="116">
        <v>308</v>
      </c>
      <c r="P53" s="145">
        <v>41</v>
      </c>
      <c r="Q53" s="116">
        <v>20</v>
      </c>
      <c r="R53" s="118">
        <v>41</v>
      </c>
      <c r="X53" s="12"/>
      <c r="Y53" s="18"/>
      <c r="Z53" s="12"/>
      <c r="AA53" s="18"/>
    </row>
    <row r="54" spans="1:27" ht="15" customHeight="1">
      <c r="A54">
        <v>8</v>
      </c>
      <c r="B54" s="112" t="s">
        <v>244</v>
      </c>
      <c r="C54" s="130" t="s">
        <v>9</v>
      </c>
      <c r="D54" s="115">
        <v>190</v>
      </c>
      <c r="E54" s="131">
        <v>19</v>
      </c>
      <c r="F54" s="117"/>
      <c r="G54" s="132"/>
      <c r="H54" s="115">
        <v>257</v>
      </c>
      <c r="I54" s="131">
        <v>18</v>
      </c>
      <c r="J54" s="117"/>
      <c r="K54" s="132"/>
      <c r="L54" s="115"/>
      <c r="M54" s="131"/>
      <c r="N54" s="117">
        <v>447</v>
      </c>
      <c r="O54" s="116">
        <v>223.5</v>
      </c>
      <c r="P54" s="145">
        <v>37</v>
      </c>
      <c r="Q54" s="116">
        <v>18</v>
      </c>
      <c r="R54" s="118">
        <v>37</v>
      </c>
      <c r="X54" s="12"/>
      <c r="Y54" s="18"/>
      <c r="Z54" s="12"/>
      <c r="AA54" s="18"/>
    </row>
    <row r="55" spans="1:27" ht="15" customHeight="1">
      <c r="A55">
        <v>9</v>
      </c>
      <c r="B55" s="134" t="s">
        <v>383</v>
      </c>
      <c r="C55" s="135" t="s">
        <v>289</v>
      </c>
      <c r="D55" s="115"/>
      <c r="E55" s="131"/>
      <c r="F55" s="117"/>
      <c r="G55" s="132"/>
      <c r="H55" s="115">
        <v>326</v>
      </c>
      <c r="I55" s="131">
        <v>22</v>
      </c>
      <c r="J55" s="117"/>
      <c r="K55" s="132"/>
      <c r="L55" s="115"/>
      <c r="M55" s="131"/>
      <c r="N55" s="117">
        <v>326</v>
      </c>
      <c r="O55" s="116">
        <v>326</v>
      </c>
      <c r="P55" s="145">
        <v>22</v>
      </c>
      <c r="Q55" s="116">
        <v>22</v>
      </c>
      <c r="R55" s="118">
        <v>22</v>
      </c>
      <c r="X55" s="12"/>
      <c r="Y55" s="18"/>
      <c r="Z55" s="12"/>
      <c r="AA55" s="18"/>
    </row>
    <row r="56" spans="1:27" ht="15" customHeight="1">
      <c r="A56">
        <v>10</v>
      </c>
      <c r="B56" s="112" t="s">
        <v>478</v>
      </c>
      <c r="C56" s="130" t="s">
        <v>9</v>
      </c>
      <c r="D56" s="115"/>
      <c r="E56" s="131"/>
      <c r="F56" s="117"/>
      <c r="G56" s="132"/>
      <c r="H56" s="115"/>
      <c r="I56" s="131"/>
      <c r="J56" s="117">
        <v>311</v>
      </c>
      <c r="K56" s="132">
        <v>20</v>
      </c>
      <c r="L56" s="115"/>
      <c r="M56" s="131"/>
      <c r="N56" s="117">
        <v>311</v>
      </c>
      <c r="O56" s="116">
        <v>311</v>
      </c>
      <c r="P56" s="145">
        <v>20</v>
      </c>
      <c r="Q56" s="116">
        <v>20</v>
      </c>
      <c r="R56" s="118">
        <v>20</v>
      </c>
      <c r="X56" s="12"/>
      <c r="Y56" s="18"/>
      <c r="Z56" s="18"/>
      <c r="AA56" s="18"/>
    </row>
    <row r="57" spans="1:24" ht="15" customHeight="1">
      <c r="A57">
        <v>11</v>
      </c>
      <c r="B57" s="112" t="s">
        <v>476</v>
      </c>
      <c r="C57" s="130" t="s">
        <v>14</v>
      </c>
      <c r="D57" s="115"/>
      <c r="E57" s="131"/>
      <c r="F57" s="117"/>
      <c r="G57" s="132"/>
      <c r="H57" s="115"/>
      <c r="I57" s="131"/>
      <c r="J57" s="117">
        <v>287</v>
      </c>
      <c r="K57" s="132">
        <v>17</v>
      </c>
      <c r="L57" s="115"/>
      <c r="M57" s="131"/>
      <c r="N57" s="117">
        <v>287</v>
      </c>
      <c r="O57" s="116">
        <v>287</v>
      </c>
      <c r="P57" s="145">
        <v>17</v>
      </c>
      <c r="Q57" s="116">
        <v>17</v>
      </c>
      <c r="R57" s="118">
        <v>17</v>
      </c>
      <c r="X57" s="12"/>
    </row>
    <row r="58" spans="1:24" ht="15.75" customHeight="1" thickBot="1">
      <c r="A58">
        <v>12</v>
      </c>
      <c r="B58" s="155" t="s">
        <v>477</v>
      </c>
      <c r="C58" s="162" t="s">
        <v>14</v>
      </c>
      <c r="D58" s="158"/>
      <c r="E58" s="163"/>
      <c r="F58" s="160"/>
      <c r="G58" s="164"/>
      <c r="H58" s="158"/>
      <c r="I58" s="163"/>
      <c r="J58" s="160">
        <v>213</v>
      </c>
      <c r="K58" s="164">
        <v>16</v>
      </c>
      <c r="L58" s="158"/>
      <c r="M58" s="163"/>
      <c r="N58" s="160">
        <v>213</v>
      </c>
      <c r="O58" s="159">
        <v>213</v>
      </c>
      <c r="P58" s="165">
        <v>16</v>
      </c>
      <c r="Q58" s="159">
        <v>16</v>
      </c>
      <c r="R58" s="166">
        <v>16</v>
      </c>
      <c r="X58" s="18"/>
    </row>
  </sheetData>
  <mergeCells count="3">
    <mergeCell ref="C1:P1"/>
    <mergeCell ref="B13:P13"/>
    <mergeCell ref="B43:P43"/>
  </mergeCells>
  <printOptions/>
  <pageMargins left="0.75" right="0.75" top="0.18" bottom="0.19" header="0" footer="0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AB63"/>
  <sheetViews>
    <sheetView tabSelected="1" zoomScale="70" zoomScaleNormal="70" workbookViewId="0" topLeftCell="A1">
      <selection activeCell="V19" sqref="V19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30.625" style="0" bestFit="1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625" style="0" customWidth="1"/>
    <col min="22" max="23" width="12.625" style="0" customWidth="1"/>
  </cols>
  <sheetData>
    <row r="1" spans="3:16" ht="37.5" customHeight="1">
      <c r="C1" s="202" t="s">
        <v>85</v>
      </c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</row>
    <row r="2" spans="3:8" ht="24.75">
      <c r="C2" s="106"/>
      <c r="D2" s="81"/>
      <c r="E2" s="81"/>
      <c r="F2" s="81"/>
      <c r="G2" s="81"/>
      <c r="H2" s="81"/>
    </row>
    <row r="3" ht="13.5" thickBot="1"/>
    <row r="4" spans="3:16" ht="14.25">
      <c r="C4" s="107" t="s">
        <v>0</v>
      </c>
      <c r="D4" s="3" t="s">
        <v>63</v>
      </c>
      <c r="E4" s="108" t="s">
        <v>64</v>
      </c>
      <c r="F4" s="2" t="s">
        <v>65</v>
      </c>
      <c r="G4" s="109" t="s">
        <v>66</v>
      </c>
      <c r="H4" s="110" t="s">
        <v>67</v>
      </c>
      <c r="I4" s="108" t="s">
        <v>68</v>
      </c>
      <c r="J4" s="2" t="s">
        <v>69</v>
      </c>
      <c r="K4" s="109" t="s">
        <v>70</v>
      </c>
      <c r="L4" s="110" t="s">
        <v>71</v>
      </c>
      <c r="M4" s="108" t="s">
        <v>72</v>
      </c>
      <c r="N4" s="2" t="s">
        <v>3</v>
      </c>
      <c r="O4" s="109" t="s">
        <v>73</v>
      </c>
      <c r="P4" s="111" t="s">
        <v>74</v>
      </c>
    </row>
    <row r="5" spans="2:16" ht="14.25">
      <c r="B5">
        <v>1</v>
      </c>
      <c r="C5" s="112" t="s">
        <v>49</v>
      </c>
      <c r="D5" s="113">
        <v>1042</v>
      </c>
      <c r="E5" s="114">
        <v>20</v>
      </c>
      <c r="F5" s="115">
        <v>1036</v>
      </c>
      <c r="G5" s="116">
        <v>17</v>
      </c>
      <c r="H5" s="117">
        <v>1037</v>
      </c>
      <c r="I5" s="114">
        <v>14</v>
      </c>
      <c r="J5" s="115">
        <v>1009</v>
      </c>
      <c r="K5" s="116">
        <v>17</v>
      </c>
      <c r="L5" s="117"/>
      <c r="M5" s="114"/>
      <c r="N5" s="117">
        <f aca="true" t="shared" si="0" ref="N5:N12">SUM(D5+F5+H5+J5+L5)</f>
        <v>4124</v>
      </c>
      <c r="O5" s="116">
        <f aca="true" t="shared" si="1" ref="O5:O12">IF(N5&gt;0,AVERAGE(D5,F5,H5,J5,L5),0)</f>
        <v>1031</v>
      </c>
      <c r="P5" s="133">
        <f aca="true" t="shared" si="2" ref="P5:P12">SUM(E5+G5+I5+K5+M5)</f>
        <v>68</v>
      </c>
    </row>
    <row r="6" spans="2:16" ht="14.25">
      <c r="B6">
        <v>2</v>
      </c>
      <c r="C6" s="112" t="s">
        <v>51</v>
      </c>
      <c r="D6" s="113">
        <v>1017</v>
      </c>
      <c r="E6" s="114">
        <v>17</v>
      </c>
      <c r="F6" s="115">
        <v>998</v>
      </c>
      <c r="G6" s="116">
        <v>12</v>
      </c>
      <c r="H6" s="117">
        <v>1025</v>
      </c>
      <c r="I6" s="114">
        <v>12</v>
      </c>
      <c r="J6" s="115">
        <v>1003</v>
      </c>
      <c r="K6" s="116">
        <v>14</v>
      </c>
      <c r="L6" s="117"/>
      <c r="M6" s="114"/>
      <c r="N6" s="117">
        <f t="shared" si="0"/>
        <v>4043</v>
      </c>
      <c r="O6" s="116">
        <f t="shared" si="1"/>
        <v>1010.75</v>
      </c>
      <c r="P6" s="133">
        <f t="shared" si="2"/>
        <v>55</v>
      </c>
    </row>
    <row r="7" spans="2:16" ht="14.25">
      <c r="B7">
        <v>3</v>
      </c>
      <c r="C7" s="112" t="s">
        <v>355</v>
      </c>
      <c r="D7" s="113"/>
      <c r="E7" s="114"/>
      <c r="F7" s="115">
        <v>1070</v>
      </c>
      <c r="G7" s="116">
        <v>20</v>
      </c>
      <c r="H7" s="117">
        <v>1064</v>
      </c>
      <c r="I7" s="114">
        <v>20</v>
      </c>
      <c r="J7" s="115"/>
      <c r="K7" s="116"/>
      <c r="L7" s="117"/>
      <c r="M7" s="114"/>
      <c r="N7" s="117">
        <f t="shared" si="0"/>
        <v>2134</v>
      </c>
      <c r="O7" s="116">
        <f t="shared" si="1"/>
        <v>1067</v>
      </c>
      <c r="P7" s="133">
        <f t="shared" si="2"/>
        <v>40</v>
      </c>
    </row>
    <row r="8" spans="2:16" ht="14.25">
      <c r="B8">
        <v>4</v>
      </c>
      <c r="C8" s="112" t="s">
        <v>39</v>
      </c>
      <c r="D8" s="113">
        <v>982</v>
      </c>
      <c r="E8" s="114">
        <v>14</v>
      </c>
      <c r="F8" s="115">
        <v>1011</v>
      </c>
      <c r="G8" s="116">
        <v>14</v>
      </c>
      <c r="H8" s="117">
        <v>998</v>
      </c>
      <c r="I8" s="114">
        <v>11</v>
      </c>
      <c r="J8" s="115"/>
      <c r="K8" s="116"/>
      <c r="L8" s="117"/>
      <c r="M8" s="114"/>
      <c r="N8" s="117">
        <f t="shared" si="0"/>
        <v>2991</v>
      </c>
      <c r="O8" s="116">
        <f t="shared" si="1"/>
        <v>997</v>
      </c>
      <c r="P8" s="133">
        <f t="shared" si="2"/>
        <v>39</v>
      </c>
    </row>
    <row r="9" spans="2:16" ht="14.25">
      <c r="B9">
        <v>5</v>
      </c>
      <c r="C9" s="112" t="s">
        <v>380</v>
      </c>
      <c r="D9" s="113"/>
      <c r="E9" s="114"/>
      <c r="F9" s="115"/>
      <c r="G9" s="116"/>
      <c r="H9" s="117">
        <v>1045</v>
      </c>
      <c r="I9" s="114">
        <v>17</v>
      </c>
      <c r="J9" s="115">
        <v>1040</v>
      </c>
      <c r="K9" s="116">
        <v>20</v>
      </c>
      <c r="L9" s="117"/>
      <c r="M9" s="114"/>
      <c r="N9" s="117">
        <f t="shared" si="0"/>
        <v>2085</v>
      </c>
      <c r="O9" s="116">
        <f t="shared" si="1"/>
        <v>1042.5</v>
      </c>
      <c r="P9" s="133">
        <f t="shared" si="2"/>
        <v>37</v>
      </c>
    </row>
    <row r="10" spans="2:16" ht="14.25">
      <c r="B10">
        <v>6</v>
      </c>
      <c r="C10" s="112" t="s">
        <v>50</v>
      </c>
      <c r="D10" s="113"/>
      <c r="E10" s="114"/>
      <c r="F10" s="115">
        <v>978</v>
      </c>
      <c r="G10" s="116">
        <v>11</v>
      </c>
      <c r="H10" s="117">
        <v>995</v>
      </c>
      <c r="I10" s="114">
        <v>10</v>
      </c>
      <c r="J10" s="115">
        <v>989</v>
      </c>
      <c r="K10" s="116">
        <v>12</v>
      </c>
      <c r="L10" s="117"/>
      <c r="M10" s="114"/>
      <c r="N10" s="117">
        <f t="shared" si="0"/>
        <v>2962</v>
      </c>
      <c r="O10" s="116">
        <f t="shared" si="1"/>
        <v>987.3333333333334</v>
      </c>
      <c r="P10" s="133">
        <f t="shared" si="2"/>
        <v>33</v>
      </c>
    </row>
    <row r="11" spans="2:16" ht="14.25">
      <c r="B11">
        <v>7</v>
      </c>
      <c r="C11" s="112" t="s">
        <v>43</v>
      </c>
      <c r="D11" s="113"/>
      <c r="E11" s="114"/>
      <c r="F11" s="115"/>
      <c r="G11" s="116"/>
      <c r="H11" s="117">
        <v>768</v>
      </c>
      <c r="I11" s="114">
        <v>9</v>
      </c>
      <c r="J11" s="115">
        <v>921</v>
      </c>
      <c r="K11" s="116">
        <v>10</v>
      </c>
      <c r="L11" s="117"/>
      <c r="M11" s="114"/>
      <c r="N11" s="117">
        <f t="shared" si="0"/>
        <v>1689</v>
      </c>
      <c r="O11" s="116">
        <f t="shared" si="1"/>
        <v>844.5</v>
      </c>
      <c r="P11" s="133">
        <f t="shared" si="2"/>
        <v>19</v>
      </c>
    </row>
    <row r="12" spans="2:16" ht="15" thickBot="1">
      <c r="B12">
        <v>8</v>
      </c>
      <c r="C12" s="155" t="s">
        <v>353</v>
      </c>
      <c r="D12" s="156"/>
      <c r="E12" s="157"/>
      <c r="F12" s="158"/>
      <c r="G12" s="159"/>
      <c r="H12" s="160"/>
      <c r="I12" s="157"/>
      <c r="J12" s="158">
        <v>967</v>
      </c>
      <c r="K12" s="159">
        <v>11</v>
      </c>
      <c r="L12" s="160"/>
      <c r="M12" s="157"/>
      <c r="N12" s="160">
        <f t="shared" si="0"/>
        <v>967</v>
      </c>
      <c r="O12" s="159">
        <f t="shared" si="1"/>
        <v>967</v>
      </c>
      <c r="P12" s="161">
        <f t="shared" si="2"/>
        <v>11</v>
      </c>
    </row>
    <row r="14" spans="2:16" ht="24.75">
      <c r="B14" s="202" t="s">
        <v>86</v>
      </c>
      <c r="C14" s="202"/>
      <c r="D14" s="203"/>
      <c r="E14" s="203"/>
      <c r="F14" s="203"/>
      <c r="G14" s="203"/>
      <c r="H14" s="203"/>
      <c r="I14" s="204"/>
      <c r="J14" s="204"/>
      <c r="K14" s="204"/>
      <c r="L14" s="204"/>
      <c r="M14" s="204"/>
      <c r="N14" s="204"/>
      <c r="O14" s="204"/>
      <c r="P14" s="204"/>
    </row>
    <row r="15" spans="2:8" ht="24.75">
      <c r="B15" s="106"/>
      <c r="C15" s="106"/>
      <c r="D15" s="81"/>
      <c r="E15" s="81"/>
      <c r="F15" s="81"/>
      <c r="G15" s="81"/>
      <c r="H15" s="81"/>
    </row>
    <row r="16" ht="13.5" thickBot="1"/>
    <row r="17" spans="2:27" ht="14.25">
      <c r="B17" s="107" t="s">
        <v>59</v>
      </c>
      <c r="C17" s="126" t="s">
        <v>0</v>
      </c>
      <c r="D17" s="2" t="s">
        <v>63</v>
      </c>
      <c r="E17" s="127" t="s">
        <v>64</v>
      </c>
      <c r="F17" s="110" t="s">
        <v>65</v>
      </c>
      <c r="G17" s="128" t="s">
        <v>66</v>
      </c>
      <c r="H17" s="2" t="s">
        <v>67</v>
      </c>
      <c r="I17" s="127" t="s">
        <v>68</v>
      </c>
      <c r="J17" s="110" t="s">
        <v>69</v>
      </c>
      <c r="K17" s="128" t="s">
        <v>70</v>
      </c>
      <c r="L17" s="2" t="s">
        <v>71</v>
      </c>
      <c r="M17" s="127" t="s">
        <v>72</v>
      </c>
      <c r="N17" s="110" t="s">
        <v>3</v>
      </c>
      <c r="O17" s="128" t="s">
        <v>73</v>
      </c>
      <c r="P17" s="144" t="s">
        <v>74</v>
      </c>
      <c r="Q17" s="128" t="s">
        <v>95</v>
      </c>
      <c r="R17" s="129" t="s">
        <v>96</v>
      </c>
      <c r="Y17" s="18"/>
      <c r="Z17" s="18"/>
      <c r="AA17" s="18"/>
    </row>
    <row r="18" spans="1:28" ht="14.25">
      <c r="A18">
        <v>1</v>
      </c>
      <c r="B18" s="112" t="s">
        <v>247</v>
      </c>
      <c r="C18" s="130" t="s">
        <v>5</v>
      </c>
      <c r="D18" s="115">
        <v>371</v>
      </c>
      <c r="E18" s="131">
        <v>30</v>
      </c>
      <c r="F18" s="117">
        <v>365</v>
      </c>
      <c r="G18" s="132">
        <v>26</v>
      </c>
      <c r="H18" s="115">
        <v>375</v>
      </c>
      <c r="I18" s="131">
        <v>30</v>
      </c>
      <c r="J18" s="117">
        <v>370</v>
      </c>
      <c r="K18" s="132">
        <v>30</v>
      </c>
      <c r="L18" s="115"/>
      <c r="M18" s="131"/>
      <c r="N18" s="117">
        <v>1481</v>
      </c>
      <c r="O18" s="116">
        <v>370.25</v>
      </c>
      <c r="P18" s="145">
        <v>116</v>
      </c>
      <c r="Q18" s="116">
        <f aca="true" t="shared" si="3" ref="Q18:Q46">MIN(E18,G18,I18,K18,M18)</f>
        <v>26</v>
      </c>
      <c r="R18" s="118">
        <f>P18</f>
        <v>116</v>
      </c>
      <c r="V18" s="12"/>
      <c r="W18" s="18"/>
      <c r="X18" s="18"/>
      <c r="Y18" s="18"/>
      <c r="Z18" s="18"/>
      <c r="AA18" s="18"/>
      <c r="AB18" s="18"/>
    </row>
    <row r="19" spans="1:28" ht="14.25">
      <c r="A19">
        <v>2</v>
      </c>
      <c r="B19" s="112" t="s">
        <v>248</v>
      </c>
      <c r="C19" s="130" t="s">
        <v>245</v>
      </c>
      <c r="D19" s="115">
        <v>371</v>
      </c>
      <c r="E19" s="131">
        <v>26</v>
      </c>
      <c r="F19" s="117">
        <v>369</v>
      </c>
      <c r="G19" s="132">
        <v>30</v>
      </c>
      <c r="H19" s="115">
        <v>356</v>
      </c>
      <c r="I19" s="131">
        <v>20</v>
      </c>
      <c r="J19" s="117">
        <v>368</v>
      </c>
      <c r="K19" s="132">
        <v>26</v>
      </c>
      <c r="L19" s="115"/>
      <c r="M19" s="131"/>
      <c r="N19" s="117">
        <v>1464</v>
      </c>
      <c r="O19" s="116">
        <v>366</v>
      </c>
      <c r="P19" s="145">
        <v>102</v>
      </c>
      <c r="Q19" s="116">
        <f t="shared" si="3"/>
        <v>20</v>
      </c>
      <c r="R19" s="118">
        <f aca="true" t="shared" si="4" ref="R19:R45">P19</f>
        <v>102</v>
      </c>
      <c r="V19" s="12"/>
      <c r="W19" s="18"/>
      <c r="X19" s="18"/>
      <c r="Y19" s="18"/>
      <c r="Z19" s="18"/>
      <c r="AA19" s="12"/>
      <c r="AB19" s="18"/>
    </row>
    <row r="20" spans="1:28" ht="14.25">
      <c r="A20">
        <v>3</v>
      </c>
      <c r="B20" s="112" t="s">
        <v>250</v>
      </c>
      <c r="C20" s="130" t="s">
        <v>20</v>
      </c>
      <c r="D20" s="115">
        <v>353</v>
      </c>
      <c r="E20" s="131">
        <v>22</v>
      </c>
      <c r="F20" s="117">
        <v>335</v>
      </c>
      <c r="G20" s="132">
        <v>14</v>
      </c>
      <c r="H20" s="115">
        <v>343</v>
      </c>
      <c r="I20" s="131">
        <v>14</v>
      </c>
      <c r="J20" s="117">
        <v>358</v>
      </c>
      <c r="K20" s="132">
        <v>24</v>
      </c>
      <c r="L20" s="115"/>
      <c r="M20" s="131"/>
      <c r="N20" s="117">
        <v>1389</v>
      </c>
      <c r="O20" s="116">
        <v>347.25</v>
      </c>
      <c r="P20" s="145">
        <v>74</v>
      </c>
      <c r="Q20" s="116">
        <f t="shared" si="3"/>
        <v>14</v>
      </c>
      <c r="R20" s="118">
        <f t="shared" si="4"/>
        <v>74</v>
      </c>
      <c r="V20" s="194"/>
      <c r="W20" s="194"/>
      <c r="X20" s="195"/>
      <c r="Y20" s="195"/>
      <c r="Z20" s="195"/>
      <c r="AA20" s="195"/>
      <c r="AB20" s="195"/>
    </row>
    <row r="21" spans="1:28" ht="14.25">
      <c r="A21">
        <v>4</v>
      </c>
      <c r="B21" s="112" t="s">
        <v>252</v>
      </c>
      <c r="C21" s="130" t="s">
        <v>5</v>
      </c>
      <c r="D21" s="115">
        <v>347</v>
      </c>
      <c r="E21" s="131">
        <v>20</v>
      </c>
      <c r="F21" s="117">
        <v>341</v>
      </c>
      <c r="G21" s="132">
        <v>17</v>
      </c>
      <c r="H21" s="115">
        <v>346</v>
      </c>
      <c r="I21" s="131">
        <v>16</v>
      </c>
      <c r="J21" s="117">
        <v>346</v>
      </c>
      <c r="K21" s="132">
        <v>20</v>
      </c>
      <c r="L21" s="115"/>
      <c r="M21" s="131"/>
      <c r="N21" s="117">
        <v>1380</v>
      </c>
      <c r="O21" s="116">
        <v>345</v>
      </c>
      <c r="P21" s="145">
        <v>73</v>
      </c>
      <c r="Q21" s="116">
        <f t="shared" si="3"/>
        <v>16</v>
      </c>
      <c r="R21" s="118">
        <f t="shared" si="4"/>
        <v>73</v>
      </c>
      <c r="V21" s="194"/>
      <c r="W21" s="194"/>
      <c r="X21" s="195"/>
      <c r="Y21" s="195"/>
      <c r="Z21" s="195"/>
      <c r="AA21" s="195"/>
      <c r="AB21" s="195"/>
    </row>
    <row r="22" spans="1:28" ht="14.25">
      <c r="A22">
        <v>5</v>
      </c>
      <c r="B22" s="112" t="s">
        <v>254</v>
      </c>
      <c r="C22" s="130" t="s">
        <v>268</v>
      </c>
      <c r="D22" s="115">
        <v>340</v>
      </c>
      <c r="E22" s="131">
        <v>18</v>
      </c>
      <c r="F22" s="117">
        <v>331</v>
      </c>
      <c r="G22" s="132">
        <v>11</v>
      </c>
      <c r="H22" s="115">
        <v>358</v>
      </c>
      <c r="I22" s="131">
        <v>24</v>
      </c>
      <c r="J22" s="117">
        <v>340</v>
      </c>
      <c r="K22" s="132">
        <v>18</v>
      </c>
      <c r="L22" s="115"/>
      <c r="M22" s="131"/>
      <c r="N22" s="117">
        <v>1369</v>
      </c>
      <c r="O22" s="116">
        <v>342.25</v>
      </c>
      <c r="P22" s="145">
        <v>71</v>
      </c>
      <c r="Q22" s="116">
        <f t="shared" si="3"/>
        <v>11</v>
      </c>
      <c r="R22" s="118">
        <f t="shared" si="4"/>
        <v>71</v>
      </c>
      <c r="V22" s="194"/>
      <c r="W22" s="194"/>
      <c r="X22" s="195"/>
      <c r="Y22" s="195"/>
      <c r="Z22" s="195"/>
      <c r="AA22" s="195"/>
      <c r="AB22" s="195"/>
    </row>
    <row r="23" spans="1:28" ht="14.25">
      <c r="A23">
        <v>6</v>
      </c>
      <c r="B23" s="112" t="s">
        <v>251</v>
      </c>
      <c r="C23" s="130" t="s">
        <v>9</v>
      </c>
      <c r="D23" s="115">
        <v>351</v>
      </c>
      <c r="E23" s="131">
        <v>21</v>
      </c>
      <c r="F23" s="117">
        <v>350</v>
      </c>
      <c r="G23" s="132">
        <v>21</v>
      </c>
      <c r="H23" s="115">
        <v>357</v>
      </c>
      <c r="I23" s="131">
        <v>22</v>
      </c>
      <c r="J23" s="117"/>
      <c r="K23" s="132"/>
      <c r="L23" s="115"/>
      <c r="M23" s="131"/>
      <c r="N23" s="117">
        <v>1058</v>
      </c>
      <c r="O23" s="116">
        <v>352.6666666666667</v>
      </c>
      <c r="P23" s="145">
        <v>64</v>
      </c>
      <c r="Q23" s="116">
        <f t="shared" si="3"/>
        <v>21</v>
      </c>
      <c r="R23" s="118">
        <f t="shared" si="4"/>
        <v>64</v>
      </c>
      <c r="V23" s="194"/>
      <c r="W23" s="194"/>
      <c r="X23" s="195"/>
      <c r="Y23" s="195"/>
      <c r="Z23" s="195"/>
      <c r="AA23" s="195"/>
      <c r="AB23" s="195"/>
    </row>
    <row r="24" spans="1:28" ht="14.25">
      <c r="A24">
        <v>7</v>
      </c>
      <c r="B24" s="112" t="s">
        <v>253</v>
      </c>
      <c r="C24" s="130" t="s">
        <v>11</v>
      </c>
      <c r="D24" s="115">
        <v>347</v>
      </c>
      <c r="E24" s="131">
        <v>19</v>
      </c>
      <c r="F24" s="117">
        <v>352</v>
      </c>
      <c r="G24" s="132">
        <v>24</v>
      </c>
      <c r="H24" s="115">
        <v>352</v>
      </c>
      <c r="I24" s="131">
        <v>19</v>
      </c>
      <c r="J24" s="117"/>
      <c r="K24" s="132"/>
      <c r="L24" s="115"/>
      <c r="M24" s="131"/>
      <c r="N24" s="117">
        <v>1051</v>
      </c>
      <c r="O24" s="116">
        <v>350.3333333333333</v>
      </c>
      <c r="P24" s="145">
        <v>62</v>
      </c>
      <c r="Q24" s="116">
        <f t="shared" si="3"/>
        <v>19</v>
      </c>
      <c r="R24" s="118">
        <f t="shared" si="4"/>
        <v>62</v>
      </c>
      <c r="V24" s="194"/>
      <c r="W24" s="194"/>
      <c r="X24" s="195"/>
      <c r="Y24" s="195"/>
      <c r="Z24" s="195"/>
      <c r="AA24" s="195"/>
      <c r="AB24" s="195"/>
    </row>
    <row r="25" spans="1:28" ht="14.25">
      <c r="A25">
        <v>8</v>
      </c>
      <c r="B25" s="112" t="s">
        <v>281</v>
      </c>
      <c r="C25" s="130" t="s">
        <v>413</v>
      </c>
      <c r="D25" s="115"/>
      <c r="E25" s="131"/>
      <c r="F25" s="117">
        <v>351</v>
      </c>
      <c r="G25" s="132">
        <v>22</v>
      </c>
      <c r="H25" s="115">
        <v>348</v>
      </c>
      <c r="I25" s="131">
        <v>18</v>
      </c>
      <c r="J25" s="117">
        <v>352</v>
      </c>
      <c r="K25" s="132">
        <v>21</v>
      </c>
      <c r="L25" s="115"/>
      <c r="M25" s="131"/>
      <c r="N25" s="117">
        <v>1051</v>
      </c>
      <c r="O25" s="116">
        <v>350.3333333333333</v>
      </c>
      <c r="P25" s="145">
        <v>61</v>
      </c>
      <c r="Q25" s="116">
        <f t="shared" si="3"/>
        <v>18</v>
      </c>
      <c r="R25" s="118">
        <f t="shared" si="4"/>
        <v>61</v>
      </c>
      <c r="V25" s="194"/>
      <c r="W25" s="194"/>
      <c r="X25" s="195"/>
      <c r="Y25" s="195"/>
      <c r="Z25" s="195"/>
      <c r="AA25" s="195"/>
      <c r="AB25" s="195"/>
    </row>
    <row r="26" spans="1:28" ht="14.25">
      <c r="A26">
        <v>9</v>
      </c>
      <c r="B26" s="112" t="s">
        <v>376</v>
      </c>
      <c r="C26" s="130" t="s">
        <v>146</v>
      </c>
      <c r="D26" s="115"/>
      <c r="E26" s="131"/>
      <c r="F26" s="117"/>
      <c r="G26" s="132"/>
      <c r="H26" s="115">
        <v>365</v>
      </c>
      <c r="I26" s="131">
        <v>26</v>
      </c>
      <c r="J26" s="117">
        <v>353</v>
      </c>
      <c r="K26" s="132">
        <v>22</v>
      </c>
      <c r="L26" s="115"/>
      <c r="M26" s="131"/>
      <c r="N26" s="117">
        <v>718</v>
      </c>
      <c r="O26" s="116">
        <v>359</v>
      </c>
      <c r="P26" s="145">
        <v>48</v>
      </c>
      <c r="Q26" s="116">
        <f t="shared" si="3"/>
        <v>22</v>
      </c>
      <c r="R26" s="118">
        <f t="shared" si="4"/>
        <v>48</v>
      </c>
      <c r="V26" s="194"/>
      <c r="W26" s="194"/>
      <c r="X26" s="195"/>
      <c r="Y26" s="195"/>
      <c r="Z26" s="195"/>
      <c r="AA26" s="195"/>
      <c r="AB26" s="195"/>
    </row>
    <row r="27" spans="1:28" ht="14.25">
      <c r="A27">
        <v>10</v>
      </c>
      <c r="B27" s="112" t="s">
        <v>256</v>
      </c>
      <c r="C27" s="130" t="s">
        <v>8</v>
      </c>
      <c r="D27" s="115">
        <v>325</v>
      </c>
      <c r="E27" s="131">
        <v>16</v>
      </c>
      <c r="F27" s="117">
        <v>324</v>
      </c>
      <c r="G27" s="132">
        <v>9</v>
      </c>
      <c r="H27" s="115">
        <v>332</v>
      </c>
      <c r="I27" s="131">
        <v>9</v>
      </c>
      <c r="J27" s="117">
        <v>298</v>
      </c>
      <c r="K27" s="132">
        <v>11</v>
      </c>
      <c r="L27" s="115"/>
      <c r="M27" s="131"/>
      <c r="N27" s="117">
        <v>1279</v>
      </c>
      <c r="O27" s="116">
        <v>319.75</v>
      </c>
      <c r="P27" s="145">
        <v>45</v>
      </c>
      <c r="Q27" s="116">
        <f t="shared" si="3"/>
        <v>9</v>
      </c>
      <c r="R27" s="118">
        <f t="shared" si="4"/>
        <v>45</v>
      </c>
      <c r="V27" s="194"/>
      <c r="W27" s="194"/>
      <c r="X27" s="195"/>
      <c r="Y27" s="195"/>
      <c r="Z27" s="195"/>
      <c r="AA27" s="195"/>
      <c r="AB27" s="195"/>
    </row>
    <row r="28" spans="1:28" ht="14.25">
      <c r="A28">
        <v>11</v>
      </c>
      <c r="B28" s="112" t="s">
        <v>280</v>
      </c>
      <c r="C28" s="130" t="s">
        <v>268</v>
      </c>
      <c r="D28" s="115"/>
      <c r="E28" s="131"/>
      <c r="F28" s="117">
        <v>336</v>
      </c>
      <c r="G28" s="132">
        <v>15</v>
      </c>
      <c r="H28" s="115">
        <v>336</v>
      </c>
      <c r="I28" s="131">
        <v>12</v>
      </c>
      <c r="J28" s="117">
        <v>338</v>
      </c>
      <c r="K28" s="132">
        <v>17</v>
      </c>
      <c r="L28" s="115"/>
      <c r="M28" s="131"/>
      <c r="N28" s="117">
        <v>1010</v>
      </c>
      <c r="O28" s="116">
        <v>336.6666666666667</v>
      </c>
      <c r="P28" s="145">
        <v>44</v>
      </c>
      <c r="Q28" s="116">
        <f t="shared" si="3"/>
        <v>12</v>
      </c>
      <c r="R28" s="118">
        <f t="shared" si="4"/>
        <v>44</v>
      </c>
      <c r="V28" s="194"/>
      <c r="W28" s="194"/>
      <c r="X28" s="195"/>
      <c r="Y28" s="195"/>
      <c r="Z28" s="195"/>
      <c r="AA28" s="195"/>
      <c r="AB28" s="195"/>
    </row>
    <row r="29" spans="1:28" ht="14.25">
      <c r="A29">
        <v>12</v>
      </c>
      <c r="B29" s="119" t="s">
        <v>277</v>
      </c>
      <c r="C29" s="152" t="s">
        <v>13</v>
      </c>
      <c r="D29" s="122"/>
      <c r="E29" s="138"/>
      <c r="F29" s="124">
        <v>346</v>
      </c>
      <c r="G29" s="139">
        <v>19</v>
      </c>
      <c r="H29" s="122">
        <v>356</v>
      </c>
      <c r="I29" s="138">
        <v>21</v>
      </c>
      <c r="J29" s="124"/>
      <c r="K29" s="139"/>
      <c r="L29" s="122"/>
      <c r="M29" s="138"/>
      <c r="N29" s="124">
        <v>702</v>
      </c>
      <c r="O29" s="116">
        <v>351</v>
      </c>
      <c r="P29" s="146">
        <v>40</v>
      </c>
      <c r="Q29" s="116">
        <f t="shared" si="3"/>
        <v>19</v>
      </c>
      <c r="R29" s="118">
        <f t="shared" si="4"/>
        <v>40</v>
      </c>
      <c r="V29" s="194"/>
      <c r="W29" s="194"/>
      <c r="X29" s="195"/>
      <c r="Y29" s="195"/>
      <c r="Z29" s="195"/>
      <c r="AA29" s="195"/>
      <c r="AB29" s="195"/>
    </row>
    <row r="30" spans="1:28" ht="14.25">
      <c r="A30">
        <v>13</v>
      </c>
      <c r="B30" s="112" t="s">
        <v>257</v>
      </c>
      <c r="C30" s="130" t="s">
        <v>13</v>
      </c>
      <c r="D30" s="115">
        <v>314</v>
      </c>
      <c r="E30" s="131">
        <v>15</v>
      </c>
      <c r="F30" s="117">
        <v>332</v>
      </c>
      <c r="G30" s="132">
        <v>12</v>
      </c>
      <c r="H30" s="115">
        <v>323</v>
      </c>
      <c r="I30" s="131">
        <v>6</v>
      </c>
      <c r="J30" s="117"/>
      <c r="K30" s="132"/>
      <c r="L30" s="115"/>
      <c r="M30" s="131"/>
      <c r="N30" s="117">
        <v>969</v>
      </c>
      <c r="O30" s="116">
        <v>323</v>
      </c>
      <c r="P30" s="145">
        <v>33</v>
      </c>
      <c r="Q30" s="116">
        <f t="shared" si="3"/>
        <v>6</v>
      </c>
      <c r="R30" s="118">
        <f t="shared" si="4"/>
        <v>33</v>
      </c>
      <c r="V30" s="194"/>
      <c r="W30" s="194"/>
      <c r="X30" s="195"/>
      <c r="Y30" s="195"/>
      <c r="Z30" s="195"/>
      <c r="AA30" s="195"/>
      <c r="AB30" s="195"/>
    </row>
    <row r="31" spans="1:28" ht="14.25">
      <c r="A31">
        <v>14</v>
      </c>
      <c r="B31" s="112" t="s">
        <v>374</v>
      </c>
      <c r="C31" s="130" t="s">
        <v>14</v>
      </c>
      <c r="D31" s="115"/>
      <c r="E31" s="131"/>
      <c r="F31" s="117"/>
      <c r="G31" s="132"/>
      <c r="H31" s="115">
        <v>342</v>
      </c>
      <c r="I31" s="131">
        <v>13</v>
      </c>
      <c r="J31" s="117">
        <v>343</v>
      </c>
      <c r="K31" s="132">
        <v>19</v>
      </c>
      <c r="L31" s="115"/>
      <c r="M31" s="131"/>
      <c r="N31" s="117">
        <v>685</v>
      </c>
      <c r="O31" s="116">
        <v>342.5</v>
      </c>
      <c r="P31" s="145">
        <v>32</v>
      </c>
      <c r="Q31" s="116">
        <f t="shared" si="3"/>
        <v>13</v>
      </c>
      <c r="R31" s="118">
        <f t="shared" si="4"/>
        <v>32</v>
      </c>
      <c r="V31" s="194"/>
      <c r="W31" s="194"/>
      <c r="X31" s="195"/>
      <c r="Y31" s="195"/>
      <c r="Z31" s="195"/>
      <c r="AA31" s="195"/>
      <c r="AB31" s="195"/>
    </row>
    <row r="32" spans="1:28" ht="14.25">
      <c r="A32">
        <v>15</v>
      </c>
      <c r="B32" s="112" t="s">
        <v>258</v>
      </c>
      <c r="C32" s="130" t="s">
        <v>13</v>
      </c>
      <c r="D32" s="115">
        <v>311</v>
      </c>
      <c r="E32" s="131">
        <v>14</v>
      </c>
      <c r="F32" s="117">
        <v>333</v>
      </c>
      <c r="G32" s="132">
        <v>13</v>
      </c>
      <c r="H32" s="115">
        <v>319</v>
      </c>
      <c r="I32" s="131">
        <v>4</v>
      </c>
      <c r="J32" s="117"/>
      <c r="K32" s="132"/>
      <c r="L32" s="115"/>
      <c r="M32" s="131"/>
      <c r="N32" s="117">
        <v>963</v>
      </c>
      <c r="O32" s="116">
        <v>321</v>
      </c>
      <c r="P32" s="145">
        <v>31</v>
      </c>
      <c r="Q32" s="116">
        <f t="shared" si="3"/>
        <v>4</v>
      </c>
      <c r="R32" s="118">
        <f t="shared" si="4"/>
        <v>31</v>
      </c>
      <c r="V32" s="194"/>
      <c r="W32" s="194"/>
      <c r="X32" s="195"/>
      <c r="Y32" s="195"/>
      <c r="Z32" s="195"/>
      <c r="AA32" s="195"/>
      <c r="AB32" s="195"/>
    </row>
    <row r="33" spans="1:28" ht="14.25">
      <c r="A33">
        <v>16</v>
      </c>
      <c r="B33" s="112" t="s">
        <v>282</v>
      </c>
      <c r="C33" s="130" t="s">
        <v>283</v>
      </c>
      <c r="D33" s="115"/>
      <c r="E33" s="131"/>
      <c r="F33" s="117">
        <v>348</v>
      </c>
      <c r="G33" s="132">
        <v>20</v>
      </c>
      <c r="H33" s="115">
        <v>333</v>
      </c>
      <c r="I33" s="131">
        <v>10</v>
      </c>
      <c r="J33" s="117"/>
      <c r="K33" s="132"/>
      <c r="L33" s="115"/>
      <c r="M33" s="131"/>
      <c r="N33" s="117">
        <v>681</v>
      </c>
      <c r="O33" s="116">
        <v>340.5</v>
      </c>
      <c r="P33" s="145">
        <v>30</v>
      </c>
      <c r="Q33" s="116">
        <f t="shared" si="3"/>
        <v>10</v>
      </c>
      <c r="R33" s="118">
        <f t="shared" si="4"/>
        <v>30</v>
      </c>
      <c r="V33" s="194"/>
      <c r="W33" s="194"/>
      <c r="X33" s="195"/>
      <c r="Y33" s="195"/>
      <c r="Z33" s="195"/>
      <c r="AA33" s="195"/>
      <c r="AB33" s="195"/>
    </row>
    <row r="34" spans="1:28" ht="14.25">
      <c r="A34">
        <v>17</v>
      </c>
      <c r="B34" s="112" t="s">
        <v>276</v>
      </c>
      <c r="C34" s="130" t="s">
        <v>245</v>
      </c>
      <c r="D34" s="115"/>
      <c r="E34" s="131"/>
      <c r="F34" s="117">
        <v>342</v>
      </c>
      <c r="G34" s="132">
        <v>18</v>
      </c>
      <c r="H34" s="115">
        <v>336</v>
      </c>
      <c r="I34" s="131">
        <v>11</v>
      </c>
      <c r="J34" s="117"/>
      <c r="K34" s="132"/>
      <c r="L34" s="115"/>
      <c r="M34" s="131"/>
      <c r="N34" s="117">
        <v>678</v>
      </c>
      <c r="O34" s="116">
        <v>339</v>
      </c>
      <c r="P34" s="145">
        <v>29</v>
      </c>
      <c r="Q34" s="116">
        <f t="shared" si="3"/>
        <v>11</v>
      </c>
      <c r="R34" s="118">
        <f t="shared" si="4"/>
        <v>29</v>
      </c>
      <c r="V34" s="194"/>
      <c r="W34" s="194"/>
      <c r="X34" s="195"/>
      <c r="Y34" s="195"/>
      <c r="Z34" s="195"/>
      <c r="AA34" s="195"/>
      <c r="AB34" s="195"/>
    </row>
    <row r="35" spans="1:28" ht="14.25">
      <c r="A35">
        <v>18</v>
      </c>
      <c r="B35" s="112" t="s">
        <v>285</v>
      </c>
      <c r="C35" s="130" t="s">
        <v>9</v>
      </c>
      <c r="D35" s="115"/>
      <c r="E35" s="131"/>
      <c r="F35" s="117">
        <v>323</v>
      </c>
      <c r="G35" s="132">
        <v>8</v>
      </c>
      <c r="H35" s="115">
        <v>320</v>
      </c>
      <c r="I35" s="131">
        <v>5</v>
      </c>
      <c r="J35" s="117">
        <v>327</v>
      </c>
      <c r="K35" s="132">
        <v>14</v>
      </c>
      <c r="L35" s="115"/>
      <c r="M35" s="131"/>
      <c r="N35" s="117">
        <v>970</v>
      </c>
      <c r="O35" s="116">
        <v>323.3333333333333</v>
      </c>
      <c r="P35" s="145">
        <v>27</v>
      </c>
      <c r="Q35" s="116">
        <f t="shared" si="3"/>
        <v>5</v>
      </c>
      <c r="R35" s="118">
        <f t="shared" si="4"/>
        <v>27</v>
      </c>
      <c r="V35" s="194"/>
      <c r="W35" s="194"/>
      <c r="X35" s="195"/>
      <c r="Y35" s="195"/>
      <c r="Z35" s="195"/>
      <c r="AA35" s="195"/>
      <c r="AB35" s="195"/>
    </row>
    <row r="36" spans="1:28" ht="14.25">
      <c r="A36">
        <v>19</v>
      </c>
      <c r="B36" s="112" t="s">
        <v>249</v>
      </c>
      <c r="C36" s="130" t="s">
        <v>13</v>
      </c>
      <c r="D36" s="115">
        <v>357</v>
      </c>
      <c r="E36" s="131">
        <v>24</v>
      </c>
      <c r="F36" s="117"/>
      <c r="G36" s="132"/>
      <c r="H36" s="115"/>
      <c r="I36" s="131"/>
      <c r="J36" s="117"/>
      <c r="K36" s="132"/>
      <c r="L36" s="115"/>
      <c r="M36" s="131"/>
      <c r="N36" s="117">
        <v>357</v>
      </c>
      <c r="O36" s="116">
        <v>357</v>
      </c>
      <c r="P36" s="145">
        <v>24</v>
      </c>
      <c r="Q36" s="116">
        <f t="shared" si="3"/>
        <v>24</v>
      </c>
      <c r="R36" s="118">
        <f t="shared" si="4"/>
        <v>24</v>
      </c>
      <c r="V36" s="194"/>
      <c r="W36" s="194"/>
      <c r="X36" s="195"/>
      <c r="Y36" s="195"/>
      <c r="Z36" s="195"/>
      <c r="AA36" s="195"/>
      <c r="AB36" s="195"/>
    </row>
    <row r="37" spans="1:28" ht="14.25">
      <c r="A37">
        <v>20</v>
      </c>
      <c r="B37" s="112" t="s">
        <v>279</v>
      </c>
      <c r="C37" s="130" t="s">
        <v>20</v>
      </c>
      <c r="D37" s="115"/>
      <c r="E37" s="131"/>
      <c r="F37" s="117">
        <v>326</v>
      </c>
      <c r="G37" s="132">
        <v>10</v>
      </c>
      <c r="H37" s="115">
        <v>307</v>
      </c>
      <c r="I37" s="131">
        <v>2</v>
      </c>
      <c r="J37" s="117">
        <v>301</v>
      </c>
      <c r="K37" s="132">
        <v>12</v>
      </c>
      <c r="L37" s="115"/>
      <c r="M37" s="131"/>
      <c r="N37" s="117">
        <v>934</v>
      </c>
      <c r="O37" s="116">
        <v>311.3333333333333</v>
      </c>
      <c r="P37" s="145">
        <v>24</v>
      </c>
      <c r="Q37" s="116">
        <f t="shared" si="3"/>
        <v>2</v>
      </c>
      <c r="R37" s="118">
        <f t="shared" si="4"/>
        <v>24</v>
      </c>
      <c r="V37" s="194"/>
      <c r="W37" s="194"/>
      <c r="X37" s="195"/>
      <c r="Y37" s="195"/>
      <c r="Z37" s="195"/>
      <c r="AA37" s="195"/>
      <c r="AB37" s="195"/>
    </row>
    <row r="38" spans="1:28" ht="16.5" customHeight="1">
      <c r="A38">
        <v>21</v>
      </c>
      <c r="B38" s="112" t="s">
        <v>278</v>
      </c>
      <c r="C38" s="130" t="s">
        <v>20</v>
      </c>
      <c r="D38" s="115"/>
      <c r="E38" s="131"/>
      <c r="F38" s="117">
        <v>317</v>
      </c>
      <c r="G38" s="132">
        <v>7</v>
      </c>
      <c r="H38" s="115"/>
      <c r="I38" s="131"/>
      <c r="J38" s="117">
        <v>330</v>
      </c>
      <c r="K38" s="132">
        <v>15</v>
      </c>
      <c r="L38" s="115"/>
      <c r="M38" s="131"/>
      <c r="N38" s="117">
        <v>647</v>
      </c>
      <c r="O38" s="116">
        <v>323.5</v>
      </c>
      <c r="P38" s="145">
        <v>22</v>
      </c>
      <c r="Q38" s="116">
        <f t="shared" si="3"/>
        <v>7</v>
      </c>
      <c r="R38" s="118">
        <f t="shared" si="4"/>
        <v>22</v>
      </c>
      <c r="V38" s="194"/>
      <c r="W38" s="194"/>
      <c r="X38" s="195"/>
      <c r="Y38" s="195"/>
      <c r="Z38" s="195"/>
      <c r="AA38" s="195"/>
      <c r="AB38" s="195"/>
    </row>
    <row r="39" spans="1:28" ht="16.5" customHeight="1">
      <c r="A39">
        <v>22</v>
      </c>
      <c r="B39" s="112" t="s">
        <v>378</v>
      </c>
      <c r="C39" s="130" t="s">
        <v>5</v>
      </c>
      <c r="D39" s="115"/>
      <c r="E39" s="131"/>
      <c r="F39" s="117"/>
      <c r="G39" s="132"/>
      <c r="H39" s="115">
        <v>324</v>
      </c>
      <c r="I39" s="131">
        <v>7</v>
      </c>
      <c r="J39" s="117">
        <v>324</v>
      </c>
      <c r="K39" s="132">
        <v>13</v>
      </c>
      <c r="L39" s="115"/>
      <c r="M39" s="131"/>
      <c r="N39" s="117">
        <v>648</v>
      </c>
      <c r="O39" s="116">
        <v>324</v>
      </c>
      <c r="P39" s="145">
        <v>20</v>
      </c>
      <c r="Q39" s="116">
        <f t="shared" si="3"/>
        <v>7</v>
      </c>
      <c r="R39" s="118">
        <f t="shared" si="4"/>
        <v>20</v>
      </c>
      <c r="V39" s="194"/>
      <c r="W39" s="194"/>
      <c r="X39" s="195"/>
      <c r="Y39" s="195"/>
      <c r="Z39" s="195"/>
      <c r="AA39" s="195"/>
      <c r="AB39" s="195"/>
    </row>
    <row r="40" spans="1:28" ht="16.5" customHeight="1">
      <c r="A40">
        <v>23</v>
      </c>
      <c r="B40" s="112" t="s">
        <v>284</v>
      </c>
      <c r="C40" s="130" t="s">
        <v>356</v>
      </c>
      <c r="D40" s="115"/>
      <c r="E40" s="131"/>
      <c r="F40" s="117">
        <v>336</v>
      </c>
      <c r="G40" s="132">
        <v>16</v>
      </c>
      <c r="H40" s="115">
        <v>314</v>
      </c>
      <c r="I40" s="131">
        <v>3</v>
      </c>
      <c r="J40" s="117"/>
      <c r="K40" s="132"/>
      <c r="L40" s="115"/>
      <c r="M40" s="131"/>
      <c r="N40" s="117">
        <v>650</v>
      </c>
      <c r="O40" s="116">
        <v>325</v>
      </c>
      <c r="P40" s="145">
        <v>19</v>
      </c>
      <c r="Q40" s="116">
        <f t="shared" si="3"/>
        <v>3</v>
      </c>
      <c r="R40" s="118">
        <f t="shared" si="4"/>
        <v>19</v>
      </c>
      <c r="V40" s="194"/>
      <c r="W40" s="194"/>
      <c r="X40" s="195"/>
      <c r="Y40" s="195"/>
      <c r="Z40" s="195"/>
      <c r="AA40" s="195"/>
      <c r="AB40" s="195"/>
    </row>
    <row r="41" spans="1:28" ht="16.5" customHeight="1">
      <c r="A41">
        <v>24</v>
      </c>
      <c r="B41" s="136" t="s">
        <v>255</v>
      </c>
      <c r="C41" s="137" t="s">
        <v>9</v>
      </c>
      <c r="D41" s="122">
        <v>333</v>
      </c>
      <c r="E41" s="138">
        <v>17</v>
      </c>
      <c r="F41" s="124"/>
      <c r="G41" s="139"/>
      <c r="H41" s="122"/>
      <c r="I41" s="138"/>
      <c r="J41" s="124"/>
      <c r="K41" s="139"/>
      <c r="L41" s="122"/>
      <c r="M41" s="138"/>
      <c r="N41" s="124">
        <v>333</v>
      </c>
      <c r="O41" s="116">
        <v>333</v>
      </c>
      <c r="P41" s="145">
        <v>17</v>
      </c>
      <c r="Q41" s="116">
        <f t="shared" si="3"/>
        <v>17</v>
      </c>
      <c r="R41" s="118">
        <f t="shared" si="4"/>
        <v>17</v>
      </c>
      <c r="V41" s="194"/>
      <c r="W41" s="194"/>
      <c r="X41" s="195"/>
      <c r="Y41" s="195"/>
      <c r="Z41" s="195"/>
      <c r="AA41" s="195"/>
      <c r="AB41" s="195"/>
    </row>
    <row r="42" spans="1:28" ht="16.5" customHeight="1">
      <c r="A42">
        <v>25</v>
      </c>
      <c r="B42" s="112" t="s">
        <v>375</v>
      </c>
      <c r="C42" s="130" t="s">
        <v>9</v>
      </c>
      <c r="D42" s="115"/>
      <c r="E42" s="131"/>
      <c r="F42" s="117"/>
      <c r="G42" s="132"/>
      <c r="H42" s="115">
        <v>348</v>
      </c>
      <c r="I42" s="131">
        <v>17</v>
      </c>
      <c r="J42" s="117"/>
      <c r="K42" s="132"/>
      <c r="L42" s="115"/>
      <c r="M42" s="131"/>
      <c r="N42" s="117">
        <v>348</v>
      </c>
      <c r="O42" s="116">
        <v>348</v>
      </c>
      <c r="P42" s="145">
        <v>17</v>
      </c>
      <c r="Q42" s="116">
        <f t="shared" si="3"/>
        <v>17</v>
      </c>
      <c r="R42" s="118">
        <f t="shared" si="4"/>
        <v>17</v>
      </c>
      <c r="V42" s="194"/>
      <c r="W42" s="194"/>
      <c r="X42" s="195"/>
      <c r="Y42" s="195"/>
      <c r="Z42" s="195"/>
      <c r="AA42" s="195"/>
      <c r="AB42" s="195"/>
    </row>
    <row r="43" spans="1:28" ht="14.25" customHeight="1">
      <c r="A43">
        <v>26</v>
      </c>
      <c r="B43" s="112" t="s">
        <v>481</v>
      </c>
      <c r="C43" s="130" t="s">
        <v>29</v>
      </c>
      <c r="D43" s="115"/>
      <c r="E43" s="131"/>
      <c r="F43" s="117"/>
      <c r="G43" s="132"/>
      <c r="H43" s="115"/>
      <c r="I43" s="131"/>
      <c r="J43" s="117">
        <v>331</v>
      </c>
      <c r="K43" s="132">
        <v>16</v>
      </c>
      <c r="L43" s="115"/>
      <c r="M43" s="131"/>
      <c r="N43" s="117">
        <v>331</v>
      </c>
      <c r="O43" s="116">
        <v>331</v>
      </c>
      <c r="P43" s="145">
        <v>16</v>
      </c>
      <c r="Q43" s="116">
        <f t="shared" si="3"/>
        <v>16</v>
      </c>
      <c r="R43" s="118">
        <f t="shared" si="4"/>
        <v>16</v>
      </c>
      <c r="V43" s="194"/>
      <c r="W43" s="194"/>
      <c r="X43" s="195"/>
      <c r="Y43" s="195"/>
      <c r="Z43" s="195"/>
      <c r="AA43" s="195"/>
      <c r="AB43" s="195"/>
    </row>
    <row r="44" spans="1:28" ht="14.25" customHeight="1">
      <c r="A44">
        <v>27</v>
      </c>
      <c r="B44" s="112" t="s">
        <v>482</v>
      </c>
      <c r="C44" s="130" t="s">
        <v>268</v>
      </c>
      <c r="D44" s="115"/>
      <c r="E44" s="131"/>
      <c r="F44" s="117"/>
      <c r="G44" s="132"/>
      <c r="H44" s="115"/>
      <c r="I44" s="131"/>
      <c r="J44" s="117">
        <v>289</v>
      </c>
      <c r="K44" s="132">
        <v>10</v>
      </c>
      <c r="L44" s="115"/>
      <c r="M44" s="131"/>
      <c r="N44" s="117">
        <v>289</v>
      </c>
      <c r="O44" s="116">
        <v>289</v>
      </c>
      <c r="P44" s="145">
        <v>10</v>
      </c>
      <c r="Q44" s="116">
        <f t="shared" si="3"/>
        <v>10</v>
      </c>
      <c r="R44" s="118">
        <f t="shared" si="4"/>
        <v>10</v>
      </c>
      <c r="V44" s="194"/>
      <c r="W44" s="194"/>
      <c r="X44" s="195"/>
      <c r="Y44" s="195"/>
      <c r="Z44" s="195"/>
      <c r="AA44" s="195"/>
      <c r="AB44" s="195"/>
    </row>
    <row r="45" spans="1:28" ht="14.25" customHeight="1">
      <c r="A45">
        <v>28</v>
      </c>
      <c r="B45" s="112" t="s">
        <v>379</v>
      </c>
      <c r="C45" s="130" t="s">
        <v>29</v>
      </c>
      <c r="D45" s="115"/>
      <c r="E45" s="131"/>
      <c r="F45" s="117"/>
      <c r="G45" s="132"/>
      <c r="H45" s="115">
        <v>268</v>
      </c>
      <c r="I45" s="131">
        <v>1</v>
      </c>
      <c r="J45" s="117">
        <v>275</v>
      </c>
      <c r="K45" s="132">
        <v>9</v>
      </c>
      <c r="L45" s="115"/>
      <c r="M45" s="131"/>
      <c r="N45" s="117">
        <v>543</v>
      </c>
      <c r="O45" s="116">
        <v>271.5</v>
      </c>
      <c r="P45" s="145">
        <v>10</v>
      </c>
      <c r="Q45" s="116">
        <f t="shared" si="3"/>
        <v>1</v>
      </c>
      <c r="R45" s="118">
        <f t="shared" si="4"/>
        <v>10</v>
      </c>
      <c r="V45" s="12"/>
      <c r="W45" s="18"/>
      <c r="X45" s="18"/>
      <c r="Y45" s="13"/>
      <c r="Z45" s="18"/>
      <c r="AA45" s="12"/>
      <c r="AB45" s="18"/>
    </row>
    <row r="46" spans="1:28" ht="14.25" customHeight="1" thickBot="1">
      <c r="A46">
        <v>29</v>
      </c>
      <c r="B46" s="155" t="s">
        <v>377</v>
      </c>
      <c r="C46" s="162" t="s">
        <v>246</v>
      </c>
      <c r="D46" s="158"/>
      <c r="E46" s="163"/>
      <c r="F46" s="160"/>
      <c r="G46" s="164"/>
      <c r="H46" s="158">
        <v>324</v>
      </c>
      <c r="I46" s="163">
        <v>8</v>
      </c>
      <c r="J46" s="160"/>
      <c r="K46" s="164"/>
      <c r="L46" s="158"/>
      <c r="M46" s="163"/>
      <c r="N46" s="160">
        <v>324</v>
      </c>
      <c r="O46" s="159">
        <v>324</v>
      </c>
      <c r="P46" s="165">
        <v>8</v>
      </c>
      <c r="Q46" s="159">
        <f t="shared" si="3"/>
        <v>8</v>
      </c>
      <c r="R46" s="166">
        <v>8</v>
      </c>
      <c r="V46" s="12"/>
      <c r="W46" s="18"/>
      <c r="X46" s="18"/>
      <c r="Y46" s="13"/>
      <c r="Z46" s="18"/>
      <c r="AA46" s="18"/>
      <c r="AB46" s="18"/>
    </row>
    <row r="47" spans="22:28" ht="12.75">
      <c r="V47" s="18"/>
      <c r="W47" s="18"/>
      <c r="X47" s="18"/>
      <c r="Y47" s="13"/>
      <c r="Z47" s="18"/>
      <c r="AA47" s="18"/>
      <c r="AB47" s="18"/>
    </row>
    <row r="48" spans="22:28" ht="12.75">
      <c r="V48" s="18"/>
      <c r="W48" s="18"/>
      <c r="X48" s="18"/>
      <c r="Y48" s="13"/>
      <c r="Z48" s="18"/>
      <c r="AA48" s="18"/>
      <c r="AB48" s="18"/>
    </row>
    <row r="49" spans="2:16" ht="24.75">
      <c r="B49" s="202" t="s">
        <v>87</v>
      </c>
      <c r="C49" s="202"/>
      <c r="D49" s="203"/>
      <c r="E49" s="203"/>
      <c r="F49" s="203"/>
      <c r="G49" s="203"/>
      <c r="H49" s="203"/>
      <c r="I49" s="204"/>
      <c r="J49" s="204"/>
      <c r="K49" s="204"/>
      <c r="L49" s="204"/>
      <c r="M49" s="204"/>
      <c r="N49" s="204"/>
      <c r="O49" s="204"/>
      <c r="P49" s="204"/>
    </row>
    <row r="50" spans="2:8" ht="24.75">
      <c r="B50" s="106"/>
      <c r="C50" s="106"/>
      <c r="D50" s="81"/>
      <c r="E50" s="81"/>
      <c r="F50" s="81"/>
      <c r="G50" s="81"/>
      <c r="H50" s="81"/>
    </row>
    <row r="51" ht="13.5" thickBot="1"/>
    <row r="52" spans="2:18" ht="14.25">
      <c r="B52" s="107" t="s">
        <v>59</v>
      </c>
      <c r="C52" s="126" t="s">
        <v>0</v>
      </c>
      <c r="D52" s="2" t="s">
        <v>63</v>
      </c>
      <c r="E52" s="127" t="s">
        <v>64</v>
      </c>
      <c r="F52" s="110" t="s">
        <v>65</v>
      </c>
      <c r="G52" s="128" t="s">
        <v>66</v>
      </c>
      <c r="H52" s="2" t="s">
        <v>67</v>
      </c>
      <c r="I52" s="127" t="s">
        <v>68</v>
      </c>
      <c r="J52" s="110" t="s">
        <v>69</v>
      </c>
      <c r="K52" s="128" t="s">
        <v>70</v>
      </c>
      <c r="L52" s="2" t="s">
        <v>71</v>
      </c>
      <c r="M52" s="127" t="s">
        <v>72</v>
      </c>
      <c r="N52" s="110" t="s">
        <v>3</v>
      </c>
      <c r="O52" s="128" t="s">
        <v>73</v>
      </c>
      <c r="P52" s="144" t="s">
        <v>74</v>
      </c>
      <c r="Q52" s="128" t="s">
        <v>95</v>
      </c>
      <c r="R52" s="129" t="s">
        <v>96</v>
      </c>
    </row>
    <row r="53" spans="1:18" ht="14.25">
      <c r="A53">
        <v>1</v>
      </c>
      <c r="B53" s="112" t="s">
        <v>260</v>
      </c>
      <c r="C53" s="130" t="s">
        <v>9</v>
      </c>
      <c r="D53" s="115">
        <v>358</v>
      </c>
      <c r="E53" s="131">
        <v>26</v>
      </c>
      <c r="F53" s="117">
        <v>355</v>
      </c>
      <c r="G53" s="132">
        <v>26</v>
      </c>
      <c r="H53" s="115">
        <v>343</v>
      </c>
      <c r="I53" s="131">
        <v>22</v>
      </c>
      <c r="J53" s="117">
        <v>347</v>
      </c>
      <c r="K53" s="132">
        <v>24</v>
      </c>
      <c r="L53" s="115"/>
      <c r="M53" s="131"/>
      <c r="N53" s="117">
        <v>1403</v>
      </c>
      <c r="O53" s="116">
        <v>350.75</v>
      </c>
      <c r="P53" s="145">
        <v>98</v>
      </c>
      <c r="Q53" s="116">
        <v>22</v>
      </c>
      <c r="R53" s="118">
        <v>98</v>
      </c>
    </row>
    <row r="54" spans="1:18" ht="14.25">
      <c r="A54">
        <v>2</v>
      </c>
      <c r="B54" s="112" t="s">
        <v>259</v>
      </c>
      <c r="C54" s="130" t="s">
        <v>266</v>
      </c>
      <c r="D54" s="115">
        <v>362</v>
      </c>
      <c r="E54" s="131">
        <v>30</v>
      </c>
      <c r="F54" s="117"/>
      <c r="G54" s="132"/>
      <c r="H54" s="115">
        <v>344</v>
      </c>
      <c r="I54" s="131">
        <v>24</v>
      </c>
      <c r="J54" s="117">
        <v>358</v>
      </c>
      <c r="K54" s="132">
        <v>30</v>
      </c>
      <c r="L54" s="115"/>
      <c r="M54" s="131"/>
      <c r="N54" s="117">
        <v>1064</v>
      </c>
      <c r="O54" s="116">
        <v>354.6666666666667</v>
      </c>
      <c r="P54" s="145">
        <v>84</v>
      </c>
      <c r="Q54" s="116">
        <v>24</v>
      </c>
      <c r="R54" s="118">
        <v>84</v>
      </c>
    </row>
    <row r="55" spans="1:18" ht="14.25">
      <c r="A55">
        <v>3</v>
      </c>
      <c r="B55" s="112" t="s">
        <v>264</v>
      </c>
      <c r="C55" s="130" t="s">
        <v>245</v>
      </c>
      <c r="D55" s="115">
        <v>340</v>
      </c>
      <c r="E55" s="131">
        <v>20</v>
      </c>
      <c r="F55" s="117">
        <v>359</v>
      </c>
      <c r="G55" s="132">
        <v>30</v>
      </c>
      <c r="H55" s="115">
        <v>372</v>
      </c>
      <c r="I55" s="131">
        <v>30</v>
      </c>
      <c r="J55" s="117"/>
      <c r="K55" s="132"/>
      <c r="L55" s="115"/>
      <c r="M55" s="131"/>
      <c r="N55" s="117">
        <v>1071</v>
      </c>
      <c r="O55" s="116">
        <v>357</v>
      </c>
      <c r="P55" s="145">
        <v>80</v>
      </c>
      <c r="Q55" s="116">
        <v>20</v>
      </c>
      <c r="R55" s="118">
        <v>80</v>
      </c>
    </row>
    <row r="56" spans="1:18" ht="14.25">
      <c r="A56">
        <v>4</v>
      </c>
      <c r="B56" s="112" t="s">
        <v>265</v>
      </c>
      <c r="C56" s="130" t="s">
        <v>14</v>
      </c>
      <c r="D56" s="115">
        <v>311</v>
      </c>
      <c r="E56" s="131">
        <v>19</v>
      </c>
      <c r="F56" s="117">
        <v>317</v>
      </c>
      <c r="G56" s="132">
        <v>19</v>
      </c>
      <c r="H56" s="115">
        <v>329</v>
      </c>
      <c r="I56" s="131">
        <v>20</v>
      </c>
      <c r="J56" s="117">
        <v>305</v>
      </c>
      <c r="K56" s="132">
        <v>19</v>
      </c>
      <c r="L56" s="115"/>
      <c r="M56" s="131"/>
      <c r="N56" s="117">
        <v>1262</v>
      </c>
      <c r="O56" s="116">
        <v>315.5</v>
      </c>
      <c r="P56" s="145">
        <v>77</v>
      </c>
      <c r="Q56" s="116">
        <v>19</v>
      </c>
      <c r="R56" s="118">
        <v>77</v>
      </c>
    </row>
    <row r="57" spans="1:18" ht="14.25">
      <c r="A57">
        <v>5</v>
      </c>
      <c r="B57" s="112" t="s">
        <v>261</v>
      </c>
      <c r="C57" s="130" t="s">
        <v>14</v>
      </c>
      <c r="D57" s="115">
        <v>356</v>
      </c>
      <c r="E57" s="131">
        <v>24</v>
      </c>
      <c r="F57" s="117">
        <v>344</v>
      </c>
      <c r="G57" s="132">
        <v>24</v>
      </c>
      <c r="H57" s="115"/>
      <c r="I57" s="131"/>
      <c r="J57" s="117">
        <v>355</v>
      </c>
      <c r="K57" s="132">
        <v>26</v>
      </c>
      <c r="L57" s="115"/>
      <c r="M57" s="131"/>
      <c r="N57" s="117">
        <v>1055</v>
      </c>
      <c r="O57" s="116">
        <v>351.6666666666667</v>
      </c>
      <c r="P57" s="145">
        <v>74</v>
      </c>
      <c r="Q57" s="116">
        <v>24</v>
      </c>
      <c r="R57" s="118">
        <v>74</v>
      </c>
    </row>
    <row r="58" spans="1:18" ht="14.25">
      <c r="A58">
        <v>6</v>
      </c>
      <c r="B58" s="112" t="s">
        <v>263</v>
      </c>
      <c r="C58" s="130" t="s">
        <v>14</v>
      </c>
      <c r="D58" s="115">
        <v>350</v>
      </c>
      <c r="E58" s="131">
        <v>21</v>
      </c>
      <c r="F58" s="117">
        <v>337</v>
      </c>
      <c r="G58" s="132">
        <v>22</v>
      </c>
      <c r="H58" s="115">
        <v>354</v>
      </c>
      <c r="I58" s="131">
        <v>26</v>
      </c>
      <c r="J58" s="117"/>
      <c r="K58" s="132"/>
      <c r="L58" s="115"/>
      <c r="M58" s="131"/>
      <c r="N58" s="117">
        <v>1041</v>
      </c>
      <c r="O58" s="116">
        <v>347</v>
      </c>
      <c r="P58" s="145">
        <v>69</v>
      </c>
      <c r="Q58" s="116">
        <v>21</v>
      </c>
      <c r="R58" s="118">
        <v>69</v>
      </c>
    </row>
    <row r="59" spans="1:18" ht="14.25">
      <c r="A59">
        <v>7</v>
      </c>
      <c r="B59" s="112" t="s">
        <v>262</v>
      </c>
      <c r="C59" s="130" t="s">
        <v>9</v>
      </c>
      <c r="D59" s="115">
        <v>355</v>
      </c>
      <c r="E59" s="131">
        <v>22</v>
      </c>
      <c r="F59" s="117">
        <v>331</v>
      </c>
      <c r="G59" s="132">
        <v>21</v>
      </c>
      <c r="H59" s="115">
        <v>337</v>
      </c>
      <c r="I59" s="131">
        <v>21</v>
      </c>
      <c r="J59" s="117"/>
      <c r="K59" s="132"/>
      <c r="L59" s="115"/>
      <c r="M59" s="131"/>
      <c r="N59" s="117">
        <v>1023</v>
      </c>
      <c r="O59" s="116">
        <v>341</v>
      </c>
      <c r="P59" s="145">
        <v>64</v>
      </c>
      <c r="Q59" s="116">
        <v>21</v>
      </c>
      <c r="R59" s="118">
        <v>64</v>
      </c>
    </row>
    <row r="60" spans="1:18" ht="17.25" customHeight="1">
      <c r="A60">
        <v>8</v>
      </c>
      <c r="B60" s="112" t="s">
        <v>286</v>
      </c>
      <c r="C60" s="130" t="s">
        <v>8</v>
      </c>
      <c r="D60" s="115"/>
      <c r="E60" s="131"/>
      <c r="F60" s="117">
        <v>323</v>
      </c>
      <c r="G60" s="132">
        <v>20</v>
      </c>
      <c r="H60" s="115"/>
      <c r="I60" s="131"/>
      <c r="J60" s="117">
        <v>320</v>
      </c>
      <c r="K60" s="132">
        <v>21</v>
      </c>
      <c r="L60" s="115"/>
      <c r="M60" s="131"/>
      <c r="N60" s="117">
        <v>643</v>
      </c>
      <c r="O60" s="116">
        <v>321.5</v>
      </c>
      <c r="P60" s="145">
        <v>41</v>
      </c>
      <c r="Q60" s="116">
        <v>20</v>
      </c>
      <c r="R60" s="118">
        <v>41</v>
      </c>
    </row>
    <row r="61" spans="1:18" ht="17.25" customHeight="1">
      <c r="A61">
        <v>9</v>
      </c>
      <c r="B61" s="112" t="s">
        <v>102</v>
      </c>
      <c r="C61" s="130" t="s">
        <v>29</v>
      </c>
      <c r="D61" s="115"/>
      <c r="E61" s="131"/>
      <c r="F61" s="117"/>
      <c r="G61" s="132"/>
      <c r="H61" s="115">
        <v>291</v>
      </c>
      <c r="I61" s="131">
        <v>19</v>
      </c>
      <c r="J61" s="117">
        <v>315</v>
      </c>
      <c r="K61" s="132">
        <v>20</v>
      </c>
      <c r="L61" s="115"/>
      <c r="M61" s="131"/>
      <c r="N61" s="117">
        <v>606</v>
      </c>
      <c r="O61" s="116">
        <v>303</v>
      </c>
      <c r="P61" s="145">
        <v>39</v>
      </c>
      <c r="Q61" s="116">
        <v>19</v>
      </c>
      <c r="R61" s="118">
        <v>39</v>
      </c>
    </row>
    <row r="62" spans="1:18" ht="17.25" customHeight="1">
      <c r="A62">
        <v>10</v>
      </c>
      <c r="B62" s="112" t="s">
        <v>480</v>
      </c>
      <c r="C62" s="130" t="s">
        <v>9</v>
      </c>
      <c r="D62" s="115"/>
      <c r="E62" s="131"/>
      <c r="F62" s="117"/>
      <c r="G62" s="132"/>
      <c r="H62" s="115"/>
      <c r="I62" s="131"/>
      <c r="J62" s="117">
        <v>335</v>
      </c>
      <c r="K62" s="132">
        <v>22</v>
      </c>
      <c r="L62" s="115"/>
      <c r="M62" s="131"/>
      <c r="N62" s="117">
        <v>335</v>
      </c>
      <c r="O62" s="116">
        <v>335</v>
      </c>
      <c r="P62" s="145">
        <v>22</v>
      </c>
      <c r="Q62" s="116">
        <v>22</v>
      </c>
      <c r="R62" s="118">
        <v>22</v>
      </c>
    </row>
    <row r="63" spans="1:18" ht="17.25" customHeight="1" thickBot="1">
      <c r="A63">
        <v>11</v>
      </c>
      <c r="B63" s="167" t="s">
        <v>373</v>
      </c>
      <c r="C63" s="168" t="s">
        <v>29</v>
      </c>
      <c r="D63" s="158"/>
      <c r="E63" s="163"/>
      <c r="F63" s="160"/>
      <c r="G63" s="164"/>
      <c r="H63" s="158">
        <v>209</v>
      </c>
      <c r="I63" s="163">
        <v>18</v>
      </c>
      <c r="J63" s="160"/>
      <c r="K63" s="164"/>
      <c r="L63" s="158"/>
      <c r="M63" s="163"/>
      <c r="N63" s="160">
        <v>209</v>
      </c>
      <c r="O63" s="159">
        <v>209</v>
      </c>
      <c r="P63" s="165">
        <v>18</v>
      </c>
      <c r="Q63" s="159">
        <v>18</v>
      </c>
      <c r="R63" s="166">
        <v>18</v>
      </c>
    </row>
  </sheetData>
  <mergeCells count="3">
    <mergeCell ref="C1:P1"/>
    <mergeCell ref="B14:P14"/>
    <mergeCell ref="B49:P49"/>
  </mergeCells>
  <printOptions/>
  <pageMargins left="0.75" right="0.75" top="0.19" bottom="0.27" header="0" footer="0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AA199"/>
  <sheetViews>
    <sheetView zoomScale="65" zoomScaleNormal="65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7.75390625" style="0" customWidth="1"/>
    <col min="4" max="4" width="10.875" style="6" customWidth="1"/>
    <col min="5" max="5" width="7.625" style="6" customWidth="1"/>
    <col min="6" max="6" width="36.00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59" customWidth="1"/>
    <col min="13" max="13" width="2.00390625" style="23" customWidth="1"/>
    <col min="14" max="14" width="4.75390625" style="0" customWidth="1"/>
    <col min="16" max="16" width="42.875" style="0" customWidth="1"/>
    <col min="17" max="20" width="5.75390625" style="0" customWidth="1"/>
    <col min="22" max="22" width="9.125" style="22" customWidth="1"/>
    <col min="26" max="26" width="31.625" style="18" customWidth="1"/>
    <col min="27" max="27" width="9.125" style="18" customWidth="1"/>
  </cols>
  <sheetData>
    <row r="1" spans="3:16" ht="24.75">
      <c r="C1" s="196" t="s">
        <v>15</v>
      </c>
      <c r="D1" s="196"/>
      <c r="E1" s="196"/>
      <c r="F1" s="197"/>
      <c r="G1" s="197"/>
      <c r="H1" s="197"/>
      <c r="I1" s="197"/>
      <c r="J1" s="197"/>
      <c r="K1" s="197"/>
      <c r="L1" s="58"/>
      <c r="M1" s="56"/>
      <c r="N1" s="80"/>
      <c r="O1" s="81"/>
      <c r="P1" s="57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7" ht="15" thickBot="1">
      <c r="C4" s="100" t="s">
        <v>59</v>
      </c>
      <c r="D4" s="43" t="s">
        <v>60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43</v>
      </c>
      <c r="V4"/>
      <c r="Z4"/>
      <c r="AA4"/>
    </row>
    <row r="5" spans="1:27" ht="12.75">
      <c r="A5" s="5">
        <v>1</v>
      </c>
      <c r="B5" s="5"/>
      <c r="C5" s="29" t="s">
        <v>197</v>
      </c>
      <c r="D5" s="103">
        <v>1993</v>
      </c>
      <c r="E5" s="103">
        <v>417</v>
      </c>
      <c r="F5" s="153" t="s">
        <v>29</v>
      </c>
      <c r="G5" s="30">
        <v>97</v>
      </c>
      <c r="H5" s="31">
        <v>95</v>
      </c>
      <c r="I5" s="31">
        <v>97</v>
      </c>
      <c r="J5" s="44">
        <v>97</v>
      </c>
      <c r="K5" s="99">
        <f aca="true" t="shared" si="0" ref="K5:K33">SUM(G5:J5)</f>
        <v>386</v>
      </c>
      <c r="L5" s="96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  <c r="Z5"/>
      <c r="AA5"/>
    </row>
    <row r="6" spans="1:27" ht="12.75">
      <c r="A6" s="5">
        <v>2</v>
      </c>
      <c r="B6" s="5"/>
      <c r="C6" s="32" t="s">
        <v>201</v>
      </c>
      <c r="D6" s="33">
        <v>1994</v>
      </c>
      <c r="E6" s="33">
        <v>411</v>
      </c>
      <c r="F6" s="34" t="s">
        <v>147</v>
      </c>
      <c r="G6" s="37">
        <v>92</v>
      </c>
      <c r="H6" s="38">
        <v>92</v>
      </c>
      <c r="I6" s="38">
        <v>95</v>
      </c>
      <c r="J6" s="46">
        <v>94</v>
      </c>
      <c r="K6" s="99">
        <f t="shared" si="0"/>
        <v>373</v>
      </c>
      <c r="L6" s="96"/>
      <c r="M6" s="20"/>
      <c r="N6" s="5"/>
      <c r="O6" s="92">
        <v>417</v>
      </c>
      <c r="P6" s="25" t="s">
        <v>197</v>
      </c>
      <c r="Q6" s="21">
        <v>97</v>
      </c>
      <c r="R6" s="21">
        <v>95</v>
      </c>
      <c r="S6" s="21">
        <v>97</v>
      </c>
      <c r="T6" s="21">
        <v>97</v>
      </c>
      <c r="U6" s="14">
        <f>SUM(Q6:T6)</f>
        <v>386</v>
      </c>
      <c r="V6"/>
      <c r="Z6"/>
      <c r="AA6"/>
    </row>
    <row r="7" spans="1:27" ht="12.75">
      <c r="A7" s="5">
        <v>3</v>
      </c>
      <c r="B7" s="5"/>
      <c r="C7" s="32" t="s">
        <v>218</v>
      </c>
      <c r="D7" s="33">
        <v>1993</v>
      </c>
      <c r="E7" s="33">
        <v>503</v>
      </c>
      <c r="F7" s="34" t="s">
        <v>270</v>
      </c>
      <c r="G7" s="37">
        <v>94</v>
      </c>
      <c r="H7" s="38">
        <v>92</v>
      </c>
      <c r="I7" s="38">
        <v>91</v>
      </c>
      <c r="J7" s="46">
        <v>95</v>
      </c>
      <c r="K7" s="99">
        <f t="shared" si="0"/>
        <v>372</v>
      </c>
      <c r="L7" s="96"/>
      <c r="M7" s="20"/>
      <c r="N7" s="5"/>
      <c r="O7" s="92">
        <v>419</v>
      </c>
      <c r="P7" s="25" t="s">
        <v>198</v>
      </c>
      <c r="Q7" s="13">
        <v>93</v>
      </c>
      <c r="R7" s="13">
        <v>97</v>
      </c>
      <c r="S7" s="13">
        <v>95</v>
      </c>
      <c r="T7" s="13">
        <v>95</v>
      </c>
      <c r="U7" s="14">
        <f>SUM(Q7:T7)</f>
        <v>380</v>
      </c>
      <c r="V7"/>
      <c r="Z7"/>
      <c r="AA7"/>
    </row>
    <row r="8" spans="1:27" ht="13.5" thickBot="1">
      <c r="A8" s="5">
        <v>4</v>
      </c>
      <c r="B8" s="5"/>
      <c r="C8" s="32" t="s">
        <v>210</v>
      </c>
      <c r="D8" s="40">
        <v>1993</v>
      </c>
      <c r="E8" s="40">
        <v>421</v>
      </c>
      <c r="F8" s="34" t="s">
        <v>25</v>
      </c>
      <c r="G8" s="37">
        <v>90</v>
      </c>
      <c r="H8" s="38">
        <v>94</v>
      </c>
      <c r="I8" s="38">
        <v>90</v>
      </c>
      <c r="J8" s="46">
        <v>96</v>
      </c>
      <c r="K8" s="99">
        <f t="shared" si="0"/>
        <v>370</v>
      </c>
      <c r="L8" s="96"/>
      <c r="M8" s="20"/>
      <c r="N8" s="5"/>
      <c r="O8" s="94">
        <v>415</v>
      </c>
      <c r="P8" s="26" t="s">
        <v>196</v>
      </c>
      <c r="Q8" s="16">
        <v>97</v>
      </c>
      <c r="R8" s="16">
        <v>92</v>
      </c>
      <c r="S8" s="16">
        <v>96</v>
      </c>
      <c r="T8" s="16">
        <v>92</v>
      </c>
      <c r="U8" s="14">
        <f>SUM(Q8:T8)</f>
        <v>377</v>
      </c>
      <c r="V8"/>
      <c r="Z8"/>
      <c r="AA8"/>
    </row>
    <row r="9" spans="1:27" ht="13.5" thickBot="1">
      <c r="A9" s="5">
        <v>5</v>
      </c>
      <c r="B9" s="5"/>
      <c r="C9" s="32" t="s">
        <v>219</v>
      </c>
      <c r="D9" s="101" t="s">
        <v>453</v>
      </c>
      <c r="E9" s="33">
        <v>506</v>
      </c>
      <c r="F9" s="34" t="s">
        <v>267</v>
      </c>
      <c r="G9" s="37">
        <v>94</v>
      </c>
      <c r="H9" s="38">
        <v>91</v>
      </c>
      <c r="I9" s="38">
        <v>91</v>
      </c>
      <c r="J9" s="46">
        <v>92</v>
      </c>
      <c r="K9" s="99">
        <f t="shared" si="0"/>
        <v>368</v>
      </c>
      <c r="L9" s="96"/>
      <c r="M9" s="20"/>
      <c r="N9" s="5"/>
      <c r="O9" s="21"/>
      <c r="P9" s="12"/>
      <c r="Q9" s="13"/>
      <c r="R9" s="13"/>
      <c r="S9" s="13"/>
      <c r="T9" s="47">
        <f>SUM(T6:T8)</f>
        <v>284</v>
      </c>
      <c r="U9" s="17">
        <f>SUM(U6:U8)</f>
        <v>1143</v>
      </c>
      <c r="V9"/>
      <c r="Z9"/>
      <c r="AA9"/>
    </row>
    <row r="10" spans="1:27" ht="13.5" thickTop="1">
      <c r="A10" s="5">
        <v>6</v>
      </c>
      <c r="B10" s="5"/>
      <c r="C10" s="32" t="s">
        <v>203</v>
      </c>
      <c r="D10" s="33">
        <v>1993</v>
      </c>
      <c r="E10" s="40">
        <v>406</v>
      </c>
      <c r="F10" s="34" t="s">
        <v>147</v>
      </c>
      <c r="G10" s="37">
        <v>91</v>
      </c>
      <c r="H10" s="38">
        <v>93</v>
      </c>
      <c r="I10" s="38">
        <v>90</v>
      </c>
      <c r="J10" s="46">
        <v>93</v>
      </c>
      <c r="K10" s="99">
        <f t="shared" si="0"/>
        <v>367</v>
      </c>
      <c r="L10" s="96"/>
      <c r="M10" s="20"/>
      <c r="N10" s="5"/>
      <c r="V10"/>
      <c r="Z10"/>
      <c r="AA10"/>
    </row>
    <row r="11" spans="1:27" ht="13.5" thickBot="1">
      <c r="A11" s="5">
        <v>7</v>
      </c>
      <c r="B11" s="5"/>
      <c r="C11" s="32" t="s">
        <v>205</v>
      </c>
      <c r="D11" s="33">
        <v>1994</v>
      </c>
      <c r="E11" s="33">
        <v>516</v>
      </c>
      <c r="F11" s="34" t="s">
        <v>411</v>
      </c>
      <c r="G11" s="37">
        <v>93</v>
      </c>
      <c r="H11" s="38">
        <v>90</v>
      </c>
      <c r="I11" s="38">
        <v>93</v>
      </c>
      <c r="J11" s="46">
        <v>90</v>
      </c>
      <c r="K11" s="99">
        <f t="shared" si="0"/>
        <v>366</v>
      </c>
      <c r="L11" s="96"/>
      <c r="M11" s="20"/>
      <c r="N11" s="5"/>
      <c r="V11"/>
      <c r="Z11"/>
      <c r="AA11"/>
    </row>
    <row r="12" spans="1:27" ht="13.5" thickBot="1">
      <c r="A12" s="5">
        <v>8</v>
      </c>
      <c r="B12" s="5"/>
      <c r="C12" s="32" t="s">
        <v>204</v>
      </c>
      <c r="D12" s="40">
        <v>1993</v>
      </c>
      <c r="E12" s="40">
        <v>514</v>
      </c>
      <c r="F12" s="41" t="s">
        <v>411</v>
      </c>
      <c r="G12" s="37">
        <v>90</v>
      </c>
      <c r="H12" s="38">
        <v>94</v>
      </c>
      <c r="I12" s="38">
        <v>88</v>
      </c>
      <c r="J12" s="46">
        <v>93</v>
      </c>
      <c r="K12" s="99">
        <f t="shared" si="0"/>
        <v>365</v>
      </c>
      <c r="L12" s="96"/>
      <c r="M12" s="20"/>
      <c r="N12" s="5">
        <v>2</v>
      </c>
      <c r="O12" s="7" t="s">
        <v>4</v>
      </c>
      <c r="P12" s="8" t="s">
        <v>272</v>
      </c>
      <c r="V12"/>
      <c r="Z12"/>
      <c r="AA12"/>
    </row>
    <row r="13" spans="1:27" ht="12.75">
      <c r="A13" s="5">
        <v>9</v>
      </c>
      <c r="B13" s="5"/>
      <c r="C13" s="32" t="s">
        <v>220</v>
      </c>
      <c r="D13" s="33">
        <v>1993</v>
      </c>
      <c r="E13" s="40">
        <v>437</v>
      </c>
      <c r="F13" s="34" t="s">
        <v>154</v>
      </c>
      <c r="G13" s="37">
        <v>94</v>
      </c>
      <c r="H13" s="38">
        <v>87</v>
      </c>
      <c r="I13" s="38">
        <v>91</v>
      </c>
      <c r="J13" s="46">
        <v>91</v>
      </c>
      <c r="K13" s="99">
        <f t="shared" si="0"/>
        <v>363</v>
      </c>
      <c r="L13" s="96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  <c r="Z13"/>
      <c r="AA13"/>
    </row>
    <row r="14" spans="1:27" ht="12.75">
      <c r="A14" s="5">
        <v>10</v>
      </c>
      <c r="B14" s="5"/>
      <c r="C14" s="32" t="s">
        <v>310</v>
      </c>
      <c r="D14" s="33">
        <v>1993</v>
      </c>
      <c r="E14" s="33">
        <v>427</v>
      </c>
      <c r="F14" s="34" t="s">
        <v>401</v>
      </c>
      <c r="G14" s="37">
        <v>89</v>
      </c>
      <c r="H14" s="38">
        <v>90</v>
      </c>
      <c r="I14" s="38">
        <v>93</v>
      </c>
      <c r="J14" s="46">
        <v>90</v>
      </c>
      <c r="K14" s="99">
        <f t="shared" si="0"/>
        <v>362</v>
      </c>
      <c r="L14" s="96"/>
      <c r="M14" s="20"/>
      <c r="N14" s="5"/>
      <c r="O14" s="92">
        <v>420</v>
      </c>
      <c r="P14" s="25" t="s">
        <v>314</v>
      </c>
      <c r="Q14" s="21">
        <v>96</v>
      </c>
      <c r="R14" s="21">
        <v>97</v>
      </c>
      <c r="S14" s="21">
        <v>98</v>
      </c>
      <c r="T14" s="21">
        <v>95</v>
      </c>
      <c r="U14" s="14">
        <f>SUM(Q14:T14)</f>
        <v>386</v>
      </c>
      <c r="V14"/>
      <c r="Z14"/>
      <c r="AA14"/>
    </row>
    <row r="15" spans="1:27" ht="12.75">
      <c r="A15" s="5">
        <v>11</v>
      </c>
      <c r="B15" s="5"/>
      <c r="C15" s="39" t="s">
        <v>206</v>
      </c>
      <c r="D15" s="33">
        <v>1994</v>
      </c>
      <c r="E15" s="40">
        <v>512</v>
      </c>
      <c r="F15" s="34" t="s">
        <v>411</v>
      </c>
      <c r="G15" s="37">
        <v>91</v>
      </c>
      <c r="H15" s="38">
        <v>89</v>
      </c>
      <c r="I15" s="38">
        <v>92</v>
      </c>
      <c r="J15" s="46">
        <v>90</v>
      </c>
      <c r="K15" s="99">
        <f t="shared" si="0"/>
        <v>362</v>
      </c>
      <c r="L15" s="96"/>
      <c r="M15" s="20"/>
      <c r="N15" s="5"/>
      <c r="O15" s="92">
        <v>422</v>
      </c>
      <c r="P15" s="25" t="s">
        <v>452</v>
      </c>
      <c r="Q15" s="13">
        <v>91</v>
      </c>
      <c r="R15" s="13">
        <v>95</v>
      </c>
      <c r="S15" s="13">
        <v>95</v>
      </c>
      <c r="T15" s="13">
        <v>97</v>
      </c>
      <c r="U15" s="14">
        <f>SUM(Q15:T15)</f>
        <v>378</v>
      </c>
      <c r="V15"/>
      <c r="Z15"/>
      <c r="AA15"/>
    </row>
    <row r="16" spans="1:27" ht="13.5" thickBot="1">
      <c r="A16" s="5">
        <v>12</v>
      </c>
      <c r="B16" s="5"/>
      <c r="C16" s="32" t="s">
        <v>217</v>
      </c>
      <c r="D16" s="101" t="s">
        <v>453</v>
      </c>
      <c r="E16" s="33">
        <v>519</v>
      </c>
      <c r="F16" s="34" t="s">
        <v>10</v>
      </c>
      <c r="G16" s="37">
        <v>88</v>
      </c>
      <c r="H16" s="38">
        <v>94</v>
      </c>
      <c r="I16" s="38">
        <v>90</v>
      </c>
      <c r="J16" s="46">
        <v>90</v>
      </c>
      <c r="K16" s="99">
        <f t="shared" si="0"/>
        <v>362</v>
      </c>
      <c r="L16" s="96"/>
      <c r="M16" s="20"/>
      <c r="N16" s="5"/>
      <c r="O16" s="94">
        <v>418</v>
      </c>
      <c r="P16" s="26" t="s">
        <v>200</v>
      </c>
      <c r="Q16" s="16">
        <v>94</v>
      </c>
      <c r="R16" s="16">
        <v>94</v>
      </c>
      <c r="S16" s="16">
        <v>91</v>
      </c>
      <c r="T16" s="16">
        <v>94</v>
      </c>
      <c r="U16" s="14">
        <f>SUM(Q16:T16)</f>
        <v>373</v>
      </c>
      <c r="V16"/>
      <c r="Z16"/>
      <c r="AA16"/>
    </row>
    <row r="17" spans="1:27" ht="13.5" thickBot="1">
      <c r="A17" s="5">
        <v>13</v>
      </c>
      <c r="B17" s="5"/>
      <c r="C17" s="32" t="s">
        <v>309</v>
      </c>
      <c r="D17" s="33">
        <v>1994</v>
      </c>
      <c r="E17" s="33">
        <v>402</v>
      </c>
      <c r="F17" s="34" t="s">
        <v>357</v>
      </c>
      <c r="G17" s="37">
        <v>86</v>
      </c>
      <c r="H17" s="38">
        <v>90</v>
      </c>
      <c r="I17" s="38">
        <v>93</v>
      </c>
      <c r="J17" s="46">
        <v>90</v>
      </c>
      <c r="K17" s="99">
        <f t="shared" si="0"/>
        <v>359</v>
      </c>
      <c r="L17" s="96"/>
      <c r="M17" s="20"/>
      <c r="N17" s="5"/>
      <c r="O17" s="21"/>
      <c r="P17" s="12"/>
      <c r="Q17" s="13"/>
      <c r="R17" s="13"/>
      <c r="S17" s="13"/>
      <c r="T17" s="47">
        <f>SUM(T14:T16)</f>
        <v>286</v>
      </c>
      <c r="U17" s="17">
        <f>SUM(U14:U16)</f>
        <v>1137</v>
      </c>
      <c r="V17"/>
      <c r="Z17"/>
      <c r="AA17"/>
    </row>
    <row r="18" spans="1:27" ht="13.5" thickTop="1">
      <c r="A18" s="5">
        <v>14</v>
      </c>
      <c r="B18" s="5"/>
      <c r="C18" s="32" t="s">
        <v>202</v>
      </c>
      <c r="D18" s="33">
        <v>1994</v>
      </c>
      <c r="E18" s="40">
        <v>410</v>
      </c>
      <c r="F18" s="34" t="s">
        <v>147</v>
      </c>
      <c r="G18" s="37">
        <v>89</v>
      </c>
      <c r="H18" s="38">
        <v>91</v>
      </c>
      <c r="I18" s="38">
        <v>89</v>
      </c>
      <c r="J18" s="46">
        <v>90</v>
      </c>
      <c r="K18" s="99">
        <f t="shared" si="0"/>
        <v>359</v>
      </c>
      <c r="L18" s="96"/>
      <c r="M18" s="20"/>
      <c r="V18"/>
      <c r="Z18"/>
      <c r="AA18"/>
    </row>
    <row r="19" spans="1:27" ht="13.5" thickBot="1">
      <c r="A19" s="5">
        <v>15</v>
      </c>
      <c r="B19" s="5"/>
      <c r="C19" s="32" t="s">
        <v>307</v>
      </c>
      <c r="D19" s="33">
        <v>1995</v>
      </c>
      <c r="E19" s="33">
        <v>435</v>
      </c>
      <c r="F19" s="34" t="s">
        <v>401</v>
      </c>
      <c r="G19" s="37">
        <v>93</v>
      </c>
      <c r="H19" s="38">
        <v>90</v>
      </c>
      <c r="I19" s="38">
        <v>90</v>
      </c>
      <c r="J19" s="46">
        <v>85</v>
      </c>
      <c r="K19" s="99">
        <f t="shared" si="0"/>
        <v>358</v>
      </c>
      <c r="L19" s="96"/>
      <c r="M19" s="20"/>
      <c r="V19"/>
      <c r="Z19"/>
      <c r="AA19"/>
    </row>
    <row r="20" spans="1:27" ht="13.5" thickBot="1">
      <c r="A20" s="5">
        <v>16</v>
      </c>
      <c r="B20" s="5"/>
      <c r="C20" s="32" t="s">
        <v>308</v>
      </c>
      <c r="D20" s="33">
        <v>1993</v>
      </c>
      <c r="E20" s="33">
        <v>431</v>
      </c>
      <c r="F20" s="34" t="s">
        <v>401</v>
      </c>
      <c r="G20" s="35">
        <v>87</v>
      </c>
      <c r="H20" s="36">
        <v>86</v>
      </c>
      <c r="I20" s="36">
        <v>88</v>
      </c>
      <c r="J20" s="45">
        <v>87</v>
      </c>
      <c r="K20" s="99">
        <f t="shared" si="0"/>
        <v>348</v>
      </c>
      <c r="L20" s="96"/>
      <c r="M20" s="20"/>
      <c r="N20" s="5">
        <v>3</v>
      </c>
      <c r="O20" s="7" t="s">
        <v>4</v>
      </c>
      <c r="P20" s="8" t="s">
        <v>271</v>
      </c>
      <c r="V20"/>
      <c r="Z20"/>
      <c r="AA20"/>
    </row>
    <row r="21" spans="1:27" ht="12.75">
      <c r="A21" s="5">
        <v>17</v>
      </c>
      <c r="B21" s="5"/>
      <c r="C21" s="32" t="s">
        <v>313</v>
      </c>
      <c r="D21" s="101" t="s">
        <v>453</v>
      </c>
      <c r="E21" s="33">
        <v>439</v>
      </c>
      <c r="F21" s="34" t="s">
        <v>146</v>
      </c>
      <c r="G21" s="35">
        <v>82</v>
      </c>
      <c r="H21" s="36">
        <v>83</v>
      </c>
      <c r="I21" s="36">
        <v>89</v>
      </c>
      <c r="J21" s="45">
        <v>90</v>
      </c>
      <c r="K21" s="99">
        <f t="shared" si="0"/>
        <v>344</v>
      </c>
      <c r="L21" s="96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  <c r="Z21"/>
      <c r="AA21"/>
    </row>
    <row r="22" spans="1:27" ht="12.75">
      <c r="A22" s="5">
        <v>18</v>
      </c>
      <c r="B22" s="5"/>
      <c r="C22" s="32" t="s">
        <v>222</v>
      </c>
      <c r="D22" s="33">
        <v>1994</v>
      </c>
      <c r="E22" s="33">
        <v>412</v>
      </c>
      <c r="F22" s="34" t="s">
        <v>268</v>
      </c>
      <c r="G22" s="37">
        <v>84</v>
      </c>
      <c r="H22" s="38">
        <v>87</v>
      </c>
      <c r="I22" s="38">
        <v>84</v>
      </c>
      <c r="J22" s="46">
        <v>89</v>
      </c>
      <c r="K22" s="99">
        <f t="shared" si="0"/>
        <v>344</v>
      </c>
      <c r="L22" s="96"/>
      <c r="M22" s="20"/>
      <c r="N22" s="5"/>
      <c r="O22" s="92">
        <v>411</v>
      </c>
      <c r="P22" s="25" t="s">
        <v>201</v>
      </c>
      <c r="Q22" s="21">
        <v>92</v>
      </c>
      <c r="R22" s="21">
        <v>92</v>
      </c>
      <c r="S22" s="21">
        <v>95</v>
      </c>
      <c r="T22" s="21">
        <v>94</v>
      </c>
      <c r="U22" s="14">
        <f>SUM(Q22:T22)</f>
        <v>373</v>
      </c>
      <c r="V22"/>
      <c r="Z22"/>
      <c r="AA22"/>
    </row>
    <row r="23" spans="1:27" ht="12.75">
      <c r="A23" s="5">
        <v>19</v>
      </c>
      <c r="B23" s="5"/>
      <c r="C23" s="32" t="s">
        <v>456</v>
      </c>
      <c r="D23" s="33">
        <v>1994</v>
      </c>
      <c r="E23" s="33">
        <v>403</v>
      </c>
      <c r="F23" s="34" t="s">
        <v>48</v>
      </c>
      <c r="G23" s="37">
        <v>90</v>
      </c>
      <c r="H23" s="38">
        <v>83</v>
      </c>
      <c r="I23" s="38">
        <v>86</v>
      </c>
      <c r="J23" s="46">
        <v>85</v>
      </c>
      <c r="K23" s="99">
        <f t="shared" si="0"/>
        <v>344</v>
      </c>
      <c r="L23" s="96"/>
      <c r="M23" s="20"/>
      <c r="N23" s="5"/>
      <c r="O23" s="92">
        <v>406</v>
      </c>
      <c r="P23" s="25" t="s">
        <v>203</v>
      </c>
      <c r="Q23" s="13">
        <v>91</v>
      </c>
      <c r="R23" s="13">
        <v>93</v>
      </c>
      <c r="S23" s="13">
        <v>90</v>
      </c>
      <c r="T23" s="13">
        <v>93</v>
      </c>
      <c r="U23" s="14">
        <f>SUM(Q23:T23)</f>
        <v>367</v>
      </c>
      <c r="V23"/>
      <c r="Z23"/>
      <c r="AA23"/>
    </row>
    <row r="24" spans="1:27" ht="13.5" thickBot="1">
      <c r="A24" s="5">
        <v>20</v>
      </c>
      <c r="B24" s="5"/>
      <c r="C24" s="39" t="s">
        <v>213</v>
      </c>
      <c r="D24" s="33">
        <v>1993</v>
      </c>
      <c r="E24" s="33">
        <v>405</v>
      </c>
      <c r="F24" s="34" t="s">
        <v>48</v>
      </c>
      <c r="G24" s="37">
        <v>82</v>
      </c>
      <c r="H24" s="38">
        <v>83</v>
      </c>
      <c r="I24" s="38">
        <v>86</v>
      </c>
      <c r="J24" s="46">
        <v>91</v>
      </c>
      <c r="K24" s="99">
        <f t="shared" si="0"/>
        <v>342</v>
      </c>
      <c r="L24" s="96"/>
      <c r="N24" s="5"/>
      <c r="O24" s="94">
        <v>410</v>
      </c>
      <c r="P24" s="26" t="s">
        <v>202</v>
      </c>
      <c r="Q24" s="16">
        <v>89</v>
      </c>
      <c r="R24" s="16">
        <v>91</v>
      </c>
      <c r="S24" s="16">
        <v>89</v>
      </c>
      <c r="T24" s="16">
        <v>90</v>
      </c>
      <c r="U24" s="14">
        <f>SUM(Q24:T24)</f>
        <v>359</v>
      </c>
      <c r="V24"/>
      <c r="Z24"/>
      <c r="AA24"/>
    </row>
    <row r="25" spans="1:27" ht="13.5" thickBot="1">
      <c r="A25" s="5">
        <v>21</v>
      </c>
      <c r="B25" s="5"/>
      <c r="C25" s="32" t="s">
        <v>459</v>
      </c>
      <c r="D25" s="33">
        <v>1995</v>
      </c>
      <c r="E25" s="33">
        <v>409</v>
      </c>
      <c r="F25" s="34" t="s">
        <v>14</v>
      </c>
      <c r="G25" s="37">
        <v>82</v>
      </c>
      <c r="H25" s="38">
        <v>88</v>
      </c>
      <c r="I25" s="38">
        <v>87</v>
      </c>
      <c r="J25" s="46">
        <v>85</v>
      </c>
      <c r="K25" s="99">
        <f t="shared" si="0"/>
        <v>342</v>
      </c>
      <c r="L25" s="96"/>
      <c r="M25" s="24"/>
      <c r="N25" s="5"/>
      <c r="O25" s="21"/>
      <c r="P25" s="12"/>
      <c r="Q25" s="13"/>
      <c r="R25" s="13"/>
      <c r="S25" s="13"/>
      <c r="T25" s="47">
        <f>SUM(T22:T24)</f>
        <v>277</v>
      </c>
      <c r="U25" s="17">
        <f>SUM(U22:U24)</f>
        <v>1099</v>
      </c>
      <c r="V25"/>
      <c r="Z25"/>
      <c r="AA25"/>
    </row>
    <row r="26" spans="1:27" ht="13.5" thickTop="1">
      <c r="A26" s="5">
        <v>22</v>
      </c>
      <c r="B26" s="5"/>
      <c r="C26" s="32" t="s">
        <v>215</v>
      </c>
      <c r="D26" s="33">
        <v>1993</v>
      </c>
      <c r="E26" s="33">
        <v>407</v>
      </c>
      <c r="F26" s="34" t="s">
        <v>48</v>
      </c>
      <c r="G26" s="35">
        <v>80</v>
      </c>
      <c r="H26" s="36">
        <v>88</v>
      </c>
      <c r="I26" s="36">
        <v>87</v>
      </c>
      <c r="J26" s="45">
        <v>84</v>
      </c>
      <c r="K26" s="99">
        <f t="shared" si="0"/>
        <v>339</v>
      </c>
      <c r="L26" s="96"/>
      <c r="M26" s="24"/>
      <c r="N26" s="5"/>
      <c r="V26"/>
      <c r="Z26"/>
      <c r="AA26"/>
    </row>
    <row r="27" spans="1:27" ht="13.5" thickBot="1">
      <c r="A27" s="5">
        <v>23</v>
      </c>
      <c r="B27" s="5"/>
      <c r="C27" s="42" t="s">
        <v>407</v>
      </c>
      <c r="D27" s="101" t="s">
        <v>454</v>
      </c>
      <c r="E27" s="33">
        <v>404</v>
      </c>
      <c r="F27" s="34" t="s">
        <v>357</v>
      </c>
      <c r="G27" s="37">
        <v>87</v>
      </c>
      <c r="H27" s="38">
        <v>86</v>
      </c>
      <c r="I27" s="38">
        <v>82</v>
      </c>
      <c r="J27" s="46">
        <v>84</v>
      </c>
      <c r="K27" s="99">
        <f t="shared" si="0"/>
        <v>339</v>
      </c>
      <c r="L27" s="96"/>
      <c r="M27" s="24"/>
      <c r="N27" s="19"/>
      <c r="V27"/>
      <c r="Z27"/>
      <c r="AA27"/>
    </row>
    <row r="28" spans="1:27" ht="13.5" thickBot="1">
      <c r="A28" s="5">
        <v>24</v>
      </c>
      <c r="B28" s="5"/>
      <c r="C28" s="32" t="s">
        <v>211</v>
      </c>
      <c r="D28" s="33">
        <v>1993</v>
      </c>
      <c r="E28" s="33">
        <v>423</v>
      </c>
      <c r="F28" s="34" t="s">
        <v>25</v>
      </c>
      <c r="G28" s="37">
        <v>88</v>
      </c>
      <c r="H28" s="38">
        <v>79</v>
      </c>
      <c r="I28" s="38">
        <v>84</v>
      </c>
      <c r="J28" s="46">
        <v>87</v>
      </c>
      <c r="K28" s="99">
        <f t="shared" si="0"/>
        <v>338</v>
      </c>
      <c r="L28" s="96"/>
      <c r="M28" s="24"/>
      <c r="N28" s="5">
        <v>4</v>
      </c>
      <c r="O28" s="7" t="s">
        <v>4</v>
      </c>
      <c r="P28" s="8" t="s">
        <v>274</v>
      </c>
      <c r="V28"/>
      <c r="Z28"/>
      <c r="AA28"/>
    </row>
    <row r="29" spans="1:27" ht="12.75">
      <c r="A29" s="5">
        <v>25</v>
      </c>
      <c r="B29" s="5"/>
      <c r="C29" s="32" t="s">
        <v>212</v>
      </c>
      <c r="D29" s="33">
        <v>1994</v>
      </c>
      <c r="E29" s="33">
        <v>425</v>
      </c>
      <c r="F29" s="34" t="s">
        <v>25</v>
      </c>
      <c r="G29" s="37">
        <v>84</v>
      </c>
      <c r="H29" s="38">
        <v>88</v>
      </c>
      <c r="I29" s="38">
        <v>82</v>
      </c>
      <c r="J29" s="46">
        <v>77</v>
      </c>
      <c r="K29" s="99">
        <f t="shared" si="0"/>
        <v>331</v>
      </c>
      <c r="L29" s="96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  <c r="Z29"/>
      <c r="AA29"/>
    </row>
    <row r="30" spans="1:27" ht="12.75">
      <c r="A30" s="5">
        <v>26</v>
      </c>
      <c r="B30" s="5"/>
      <c r="C30" s="32" t="s">
        <v>466</v>
      </c>
      <c r="D30" s="33">
        <v>1994</v>
      </c>
      <c r="E30" s="33">
        <v>505</v>
      </c>
      <c r="F30" s="34" t="s">
        <v>94</v>
      </c>
      <c r="G30" s="37">
        <v>79</v>
      </c>
      <c r="H30" s="38">
        <v>83</v>
      </c>
      <c r="I30" s="38">
        <v>76</v>
      </c>
      <c r="J30" s="46">
        <v>83</v>
      </c>
      <c r="K30" s="99">
        <f t="shared" si="0"/>
        <v>321</v>
      </c>
      <c r="L30" s="96"/>
      <c r="N30" s="5"/>
      <c r="O30" s="92">
        <v>516</v>
      </c>
      <c r="P30" s="25" t="s">
        <v>205</v>
      </c>
      <c r="Q30" s="21">
        <v>93</v>
      </c>
      <c r="R30" s="21">
        <v>90</v>
      </c>
      <c r="S30" s="21">
        <v>93</v>
      </c>
      <c r="T30" s="21">
        <v>90</v>
      </c>
      <c r="U30" s="14">
        <f>SUM(Q30:T30)</f>
        <v>366</v>
      </c>
      <c r="V30"/>
      <c r="Z30"/>
      <c r="AA30"/>
    </row>
    <row r="31" spans="1:27" ht="12.75">
      <c r="A31" s="5">
        <v>27</v>
      </c>
      <c r="B31" s="5"/>
      <c r="C31" s="32" t="s">
        <v>463</v>
      </c>
      <c r="D31" s="33">
        <v>1993</v>
      </c>
      <c r="E31" s="33">
        <v>501</v>
      </c>
      <c r="F31" s="34" t="s">
        <v>61</v>
      </c>
      <c r="G31" s="37">
        <v>76</v>
      </c>
      <c r="H31" s="38">
        <v>76</v>
      </c>
      <c r="I31" s="38">
        <v>87</v>
      </c>
      <c r="J31" s="46">
        <v>82</v>
      </c>
      <c r="K31" s="99">
        <f t="shared" si="0"/>
        <v>321</v>
      </c>
      <c r="L31" s="96"/>
      <c r="N31" s="5"/>
      <c r="O31" s="92">
        <v>512</v>
      </c>
      <c r="P31" s="25" t="s">
        <v>206</v>
      </c>
      <c r="Q31" s="13">
        <v>91</v>
      </c>
      <c r="R31" s="13">
        <v>89</v>
      </c>
      <c r="S31" s="13">
        <v>92</v>
      </c>
      <c r="T31" s="13">
        <v>90</v>
      </c>
      <c r="U31" s="14">
        <f>SUM(Q31:T31)</f>
        <v>362</v>
      </c>
      <c r="V31"/>
      <c r="Z31"/>
      <c r="AA31"/>
    </row>
    <row r="32" spans="1:27" ht="13.5" thickBot="1">
      <c r="A32" s="5">
        <v>28</v>
      </c>
      <c r="B32" s="5"/>
      <c r="C32" s="32" t="s">
        <v>455</v>
      </c>
      <c r="D32" s="33">
        <v>1995</v>
      </c>
      <c r="E32" s="33">
        <v>413</v>
      </c>
      <c r="F32" s="34" t="s">
        <v>14</v>
      </c>
      <c r="G32" s="37">
        <v>84</v>
      </c>
      <c r="H32" s="38">
        <v>83</v>
      </c>
      <c r="I32" s="38">
        <v>76</v>
      </c>
      <c r="J32" s="46">
        <v>70</v>
      </c>
      <c r="K32" s="99">
        <f t="shared" si="0"/>
        <v>313</v>
      </c>
      <c r="L32" s="96"/>
      <c r="N32" s="5"/>
      <c r="O32" s="94">
        <v>514</v>
      </c>
      <c r="P32" s="26" t="s">
        <v>204</v>
      </c>
      <c r="Q32" s="16">
        <v>90</v>
      </c>
      <c r="R32" s="16">
        <v>94</v>
      </c>
      <c r="S32" s="16">
        <v>88</v>
      </c>
      <c r="T32" s="16">
        <v>93</v>
      </c>
      <c r="U32" s="14">
        <f>SUM(Q32:T32)</f>
        <v>365</v>
      </c>
      <c r="V32"/>
      <c r="Z32"/>
      <c r="AA32"/>
    </row>
    <row r="33" spans="1:27" ht="13.5" thickBot="1">
      <c r="A33" s="5">
        <v>29</v>
      </c>
      <c r="B33" s="5"/>
      <c r="C33" s="170" t="s">
        <v>460</v>
      </c>
      <c r="D33" s="171">
        <v>1994</v>
      </c>
      <c r="E33" s="171">
        <v>444</v>
      </c>
      <c r="F33" s="172" t="s">
        <v>14</v>
      </c>
      <c r="G33" s="177">
        <v>49</v>
      </c>
      <c r="H33" s="178">
        <v>65</v>
      </c>
      <c r="I33" s="178">
        <v>67</v>
      </c>
      <c r="J33" s="179">
        <v>60</v>
      </c>
      <c r="K33" s="176">
        <f t="shared" si="0"/>
        <v>241</v>
      </c>
      <c r="L33" s="96"/>
      <c r="N33" s="5"/>
      <c r="O33" s="21"/>
      <c r="P33" s="12"/>
      <c r="Q33" s="13"/>
      <c r="R33" s="13"/>
      <c r="S33" s="13"/>
      <c r="T33" s="47">
        <f>SUM(T30:T32)</f>
        <v>273</v>
      </c>
      <c r="U33" s="17">
        <f>SUM(U30:U32)</f>
        <v>1093</v>
      </c>
      <c r="V33"/>
      <c r="Z33"/>
      <c r="AA33"/>
    </row>
    <row r="34" spans="1:27" ht="12.75">
      <c r="A34" s="19"/>
      <c r="B34" s="19"/>
      <c r="C34" s="48"/>
      <c r="D34" s="49"/>
      <c r="E34" s="50"/>
      <c r="F34" s="48"/>
      <c r="G34" s="50"/>
      <c r="H34" s="50"/>
      <c r="I34" s="50"/>
      <c r="J34" s="50"/>
      <c r="K34" s="104"/>
      <c r="L34" s="60"/>
      <c r="N34" s="19"/>
      <c r="V34"/>
      <c r="Z34"/>
      <c r="AA34"/>
    </row>
    <row r="35" spans="1:27" ht="13.5" thickBot="1">
      <c r="A35" s="19"/>
      <c r="B35" s="19"/>
      <c r="C35" s="62"/>
      <c r="D35" s="49"/>
      <c r="E35" s="50"/>
      <c r="F35" s="48"/>
      <c r="G35" s="50"/>
      <c r="H35" s="50"/>
      <c r="I35" s="50"/>
      <c r="J35" s="50"/>
      <c r="K35" s="104"/>
      <c r="L35" s="60"/>
      <c r="N35" s="5"/>
      <c r="V35"/>
      <c r="Z35"/>
      <c r="AA35"/>
    </row>
    <row r="36" spans="1:27" ht="13.5" thickBot="1">
      <c r="A36" s="19"/>
      <c r="B36" s="19"/>
      <c r="C36" s="48"/>
      <c r="D36" s="49"/>
      <c r="E36" s="49"/>
      <c r="F36" s="48"/>
      <c r="G36" s="49"/>
      <c r="H36" s="49"/>
      <c r="I36" s="49"/>
      <c r="J36" s="49"/>
      <c r="K36" s="104"/>
      <c r="L36" s="60"/>
      <c r="N36" s="5">
        <v>5</v>
      </c>
      <c r="O36" s="7" t="s">
        <v>4</v>
      </c>
      <c r="P36" s="8" t="s">
        <v>44</v>
      </c>
      <c r="V36"/>
      <c r="Z36"/>
      <c r="AA36"/>
    </row>
    <row r="37" spans="1:27" ht="12.75">
      <c r="A37" s="19"/>
      <c r="B37" s="19"/>
      <c r="C37" s="48"/>
      <c r="D37" s="49"/>
      <c r="E37" s="50"/>
      <c r="F37" s="48"/>
      <c r="G37" s="50"/>
      <c r="H37" s="50"/>
      <c r="I37" s="50"/>
      <c r="J37" s="50"/>
      <c r="K37" s="104"/>
      <c r="L37" s="60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  <c r="Z37"/>
      <c r="AA37"/>
    </row>
    <row r="38" spans="1:27" ht="12.75">
      <c r="A38" s="19"/>
      <c r="B38" s="19"/>
      <c r="C38" s="48"/>
      <c r="D38" s="49"/>
      <c r="E38" s="50"/>
      <c r="F38" s="48"/>
      <c r="G38" s="49"/>
      <c r="H38" s="49"/>
      <c r="I38" s="49"/>
      <c r="J38" s="49"/>
      <c r="K38" s="104"/>
      <c r="L38" s="60"/>
      <c r="N38" s="5"/>
      <c r="O38" s="92">
        <v>427</v>
      </c>
      <c r="P38" s="25" t="s">
        <v>310</v>
      </c>
      <c r="Q38" s="21">
        <v>89</v>
      </c>
      <c r="R38" s="21">
        <v>90</v>
      </c>
      <c r="S38" s="21">
        <v>93</v>
      </c>
      <c r="T38" s="21">
        <v>90</v>
      </c>
      <c r="U38" s="14">
        <f>SUM(Q38:T38)</f>
        <v>362</v>
      </c>
      <c r="V38"/>
      <c r="Z38"/>
      <c r="AA38"/>
    </row>
    <row r="39" spans="1:27" ht="12.75">
      <c r="A39" s="19"/>
      <c r="B39" s="19"/>
      <c r="C39" s="48"/>
      <c r="D39" s="49"/>
      <c r="E39" s="49"/>
      <c r="F39" s="48"/>
      <c r="G39" s="50"/>
      <c r="H39" s="50"/>
      <c r="I39" s="50"/>
      <c r="J39" s="50"/>
      <c r="K39" s="104"/>
      <c r="L39" s="60"/>
      <c r="N39" s="5"/>
      <c r="O39" s="92">
        <v>431</v>
      </c>
      <c r="P39" s="25" t="s">
        <v>308</v>
      </c>
      <c r="Q39" s="13">
        <v>87</v>
      </c>
      <c r="R39" s="13">
        <v>86</v>
      </c>
      <c r="S39" s="13">
        <v>88</v>
      </c>
      <c r="T39" s="13">
        <v>87</v>
      </c>
      <c r="U39" s="14">
        <f>SUM(Q39:T39)</f>
        <v>348</v>
      </c>
      <c r="V39"/>
      <c r="Z39"/>
      <c r="AA39"/>
    </row>
    <row r="40" spans="1:27" ht="13.5" thickBot="1">
      <c r="A40" s="19"/>
      <c r="B40" s="19"/>
      <c r="C40" s="48"/>
      <c r="D40" s="49"/>
      <c r="E40" s="49"/>
      <c r="F40" s="48"/>
      <c r="G40" s="50"/>
      <c r="H40" s="50"/>
      <c r="I40" s="50"/>
      <c r="J40" s="50"/>
      <c r="K40" s="104"/>
      <c r="L40" s="60"/>
      <c r="N40" s="5"/>
      <c r="O40" s="94">
        <v>435</v>
      </c>
      <c r="P40" s="26" t="s">
        <v>307</v>
      </c>
      <c r="Q40" s="16">
        <v>93</v>
      </c>
      <c r="R40" s="16">
        <v>90</v>
      </c>
      <c r="S40" s="16">
        <v>90</v>
      </c>
      <c r="T40" s="16">
        <v>85</v>
      </c>
      <c r="U40" s="14">
        <f>SUM(Q40:T40)</f>
        <v>358</v>
      </c>
      <c r="V40"/>
      <c r="Z40"/>
      <c r="AA40"/>
    </row>
    <row r="41" spans="1:27" ht="13.5" thickBot="1">
      <c r="A41" s="19"/>
      <c r="B41" s="19"/>
      <c r="C41" s="48"/>
      <c r="D41" s="49"/>
      <c r="E41" s="49"/>
      <c r="F41" s="48"/>
      <c r="G41" s="50"/>
      <c r="H41" s="50"/>
      <c r="I41" s="50"/>
      <c r="J41" s="50"/>
      <c r="K41" s="104"/>
      <c r="L41" s="60"/>
      <c r="N41" s="5"/>
      <c r="O41" s="21"/>
      <c r="P41" s="12"/>
      <c r="Q41" s="13"/>
      <c r="R41" s="13"/>
      <c r="S41" s="13"/>
      <c r="T41" s="47">
        <f>SUM(T38:T40)</f>
        <v>262</v>
      </c>
      <c r="U41" s="17">
        <f>SUM(U38:U40)</f>
        <v>1068</v>
      </c>
      <c r="V41"/>
      <c r="Z41"/>
      <c r="AA41"/>
    </row>
    <row r="42" spans="1:27" ht="13.5" thickTop="1">
      <c r="A42" s="19"/>
      <c r="B42" s="19"/>
      <c r="C42" s="48"/>
      <c r="D42" s="49"/>
      <c r="E42" s="49"/>
      <c r="F42" s="48"/>
      <c r="G42" s="50"/>
      <c r="H42" s="50"/>
      <c r="I42" s="50"/>
      <c r="J42" s="50"/>
      <c r="K42" s="104"/>
      <c r="L42" s="60"/>
      <c r="N42" s="5"/>
      <c r="V42"/>
      <c r="Z42"/>
      <c r="AA42"/>
    </row>
    <row r="43" spans="1:27" ht="13.5" thickBot="1">
      <c r="A43" s="19"/>
      <c r="B43" s="19"/>
      <c r="C43" s="48"/>
      <c r="D43" s="49"/>
      <c r="E43" s="49"/>
      <c r="F43" s="48"/>
      <c r="G43" s="50"/>
      <c r="H43" s="50"/>
      <c r="I43" s="50"/>
      <c r="J43" s="50"/>
      <c r="K43" s="104"/>
      <c r="N43" s="19"/>
      <c r="V43"/>
      <c r="Z43"/>
      <c r="AA43"/>
    </row>
    <row r="44" spans="1:27" ht="13.5" thickBot="1">
      <c r="A44" s="19"/>
      <c r="B44" s="19"/>
      <c r="C44" s="48"/>
      <c r="D44" s="49"/>
      <c r="E44" s="49"/>
      <c r="F44" s="48"/>
      <c r="G44" s="50"/>
      <c r="H44" s="50"/>
      <c r="I44" s="50"/>
      <c r="J44" s="50"/>
      <c r="K44" s="104"/>
      <c r="N44" s="5">
        <v>6</v>
      </c>
      <c r="O44" s="7" t="s">
        <v>4</v>
      </c>
      <c r="P44" s="8" t="s">
        <v>46</v>
      </c>
      <c r="V44"/>
      <c r="Z44"/>
      <c r="AA44"/>
    </row>
    <row r="45" spans="1:27" ht="14.25">
      <c r="A45" s="19"/>
      <c r="B45" s="19"/>
      <c r="C45" s="48"/>
      <c r="D45" s="49"/>
      <c r="E45" s="49"/>
      <c r="F45" s="48"/>
      <c r="G45" s="50"/>
      <c r="H45" s="50"/>
      <c r="I45" s="50"/>
      <c r="J45" s="50"/>
      <c r="K45" s="51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  <c r="Z45"/>
      <c r="AA45"/>
    </row>
    <row r="46" spans="1:27" ht="14.25">
      <c r="A46" s="19"/>
      <c r="B46" s="19"/>
      <c r="C46" s="48"/>
      <c r="D46" s="49"/>
      <c r="E46" s="49"/>
      <c r="F46" s="48"/>
      <c r="G46" s="50"/>
      <c r="H46" s="50"/>
      <c r="I46" s="50"/>
      <c r="J46" s="50"/>
      <c r="K46" s="51"/>
      <c r="N46" s="5"/>
      <c r="O46" s="92">
        <v>421</v>
      </c>
      <c r="P46" s="25" t="s">
        <v>210</v>
      </c>
      <c r="Q46" s="21">
        <v>90</v>
      </c>
      <c r="R46" s="21">
        <v>94</v>
      </c>
      <c r="S46" s="21">
        <v>90</v>
      </c>
      <c r="T46" s="21">
        <v>96</v>
      </c>
      <c r="U46" s="14">
        <f>SUM(Q46:T46)</f>
        <v>370</v>
      </c>
      <c r="V46"/>
      <c r="Z46"/>
      <c r="AA46"/>
    </row>
    <row r="47" spans="1:27" ht="14.25">
      <c r="A47" s="19"/>
      <c r="B47" s="19"/>
      <c r="C47" s="48"/>
      <c r="D47" s="49"/>
      <c r="E47" s="49"/>
      <c r="F47" s="48"/>
      <c r="G47" s="50"/>
      <c r="H47" s="50"/>
      <c r="I47" s="50"/>
      <c r="J47" s="50"/>
      <c r="K47" s="51"/>
      <c r="N47" s="5"/>
      <c r="O47" s="92">
        <v>423</v>
      </c>
      <c r="P47" s="25" t="s">
        <v>211</v>
      </c>
      <c r="Q47" s="13">
        <v>88</v>
      </c>
      <c r="R47" s="13">
        <v>79</v>
      </c>
      <c r="S47" s="13">
        <v>84</v>
      </c>
      <c r="T47" s="13">
        <v>87</v>
      </c>
      <c r="U47" s="14">
        <f>SUM(Q47:T47)</f>
        <v>338</v>
      </c>
      <c r="V47"/>
      <c r="Z47"/>
      <c r="AA47"/>
    </row>
    <row r="48" spans="3:27" ht="24" customHeight="1" thickBot="1">
      <c r="C48" s="198" t="s">
        <v>24</v>
      </c>
      <c r="D48" s="198"/>
      <c r="E48" s="198"/>
      <c r="F48" s="199"/>
      <c r="G48" s="199"/>
      <c r="H48" s="199"/>
      <c r="I48" s="199"/>
      <c r="J48" s="199"/>
      <c r="K48" s="199"/>
      <c r="N48" s="5"/>
      <c r="O48" s="94">
        <v>425</v>
      </c>
      <c r="P48" s="26" t="s">
        <v>212</v>
      </c>
      <c r="Q48" s="16">
        <v>84</v>
      </c>
      <c r="R48" s="16">
        <v>88</v>
      </c>
      <c r="S48" s="16">
        <v>82</v>
      </c>
      <c r="T48" s="16">
        <v>77</v>
      </c>
      <c r="U48" s="14">
        <f>SUM(Q48:T48)</f>
        <v>331</v>
      </c>
      <c r="V48"/>
      <c r="Z48"/>
      <c r="AA48"/>
    </row>
    <row r="49" spans="6:27" ht="18.75" customHeight="1" thickBot="1">
      <c r="F49" s="1"/>
      <c r="N49" s="5"/>
      <c r="O49" s="21"/>
      <c r="P49" s="12"/>
      <c r="Q49" s="13"/>
      <c r="R49" s="13"/>
      <c r="S49" s="13"/>
      <c r="T49" s="47">
        <f>SUM(T46:T48)</f>
        <v>260</v>
      </c>
      <c r="U49" s="17">
        <f>SUM(U46:U48)</f>
        <v>1039</v>
      </c>
      <c r="V49"/>
      <c r="Z49"/>
      <c r="AA49"/>
    </row>
    <row r="50" spans="22:27" ht="14.25" thickBot="1" thickTop="1">
      <c r="V50"/>
      <c r="Z50"/>
      <c r="AA50"/>
    </row>
    <row r="51" spans="3:27" ht="15" thickBot="1">
      <c r="C51" s="100" t="s">
        <v>59</v>
      </c>
      <c r="D51" s="43" t="s">
        <v>60</v>
      </c>
      <c r="E51" s="43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  <c r="Z51"/>
      <c r="AA51"/>
    </row>
    <row r="52" spans="1:27" ht="13.5" thickBot="1">
      <c r="A52" s="5">
        <v>1</v>
      </c>
      <c r="B52" s="5"/>
      <c r="C52" s="29" t="s">
        <v>314</v>
      </c>
      <c r="D52" s="27">
        <v>1993</v>
      </c>
      <c r="E52" s="27">
        <v>420</v>
      </c>
      <c r="F52" s="54" t="s">
        <v>269</v>
      </c>
      <c r="G52" s="140">
        <v>96</v>
      </c>
      <c r="H52" s="141">
        <v>97</v>
      </c>
      <c r="I52" s="141">
        <v>98</v>
      </c>
      <c r="J52" s="61">
        <v>95</v>
      </c>
      <c r="K52" s="99">
        <f aca="true" t="shared" si="1" ref="K52:K65">SUM(G52:J52)</f>
        <v>386</v>
      </c>
      <c r="N52" s="5">
        <v>7</v>
      </c>
      <c r="O52" s="7" t="s">
        <v>4</v>
      </c>
      <c r="P52" s="8" t="s">
        <v>45</v>
      </c>
      <c r="V52"/>
      <c r="Z52"/>
      <c r="AA52"/>
    </row>
    <row r="53" spans="1:27" ht="12.75">
      <c r="A53" s="5">
        <v>2</v>
      </c>
      <c r="B53" s="5"/>
      <c r="C53" s="39" t="s">
        <v>216</v>
      </c>
      <c r="D53" s="40">
        <v>1993</v>
      </c>
      <c r="E53" s="40">
        <v>510</v>
      </c>
      <c r="F53" s="34" t="s">
        <v>10</v>
      </c>
      <c r="G53" s="35">
        <v>96</v>
      </c>
      <c r="H53" s="36">
        <v>95</v>
      </c>
      <c r="I53" s="36">
        <v>92</v>
      </c>
      <c r="J53" s="45">
        <v>98</v>
      </c>
      <c r="K53" s="99">
        <f t="shared" si="1"/>
        <v>381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  <c r="Z53"/>
      <c r="AA53"/>
    </row>
    <row r="54" spans="1:27" ht="12.75">
      <c r="A54" s="5">
        <v>3</v>
      </c>
      <c r="B54" s="5"/>
      <c r="C54" s="32" t="s">
        <v>198</v>
      </c>
      <c r="D54" s="33">
        <v>1994</v>
      </c>
      <c r="E54" s="33">
        <v>419</v>
      </c>
      <c r="F54" s="53" t="s">
        <v>29</v>
      </c>
      <c r="G54" s="37">
        <v>93</v>
      </c>
      <c r="H54" s="38">
        <v>97</v>
      </c>
      <c r="I54" s="38">
        <v>95</v>
      </c>
      <c r="J54" s="46">
        <v>95</v>
      </c>
      <c r="K54" s="99">
        <f t="shared" si="1"/>
        <v>380</v>
      </c>
      <c r="N54" s="5"/>
      <c r="O54" s="92">
        <v>403</v>
      </c>
      <c r="P54" s="25" t="s">
        <v>456</v>
      </c>
      <c r="Q54" s="21">
        <v>90</v>
      </c>
      <c r="R54" s="21">
        <v>83</v>
      </c>
      <c r="S54" s="21">
        <v>86</v>
      </c>
      <c r="T54" s="21">
        <v>85</v>
      </c>
      <c r="U54" s="14">
        <f>SUM(Q54:T54)</f>
        <v>344</v>
      </c>
      <c r="V54"/>
      <c r="Z54"/>
      <c r="AA54"/>
    </row>
    <row r="55" spans="1:27" ht="12.75">
      <c r="A55" s="5">
        <v>4</v>
      </c>
      <c r="B55" s="5"/>
      <c r="C55" s="32" t="s">
        <v>452</v>
      </c>
      <c r="D55" s="33">
        <v>1993</v>
      </c>
      <c r="E55" s="33">
        <v>422</v>
      </c>
      <c r="F55" s="34" t="s">
        <v>269</v>
      </c>
      <c r="G55" s="37">
        <v>91</v>
      </c>
      <c r="H55" s="38">
        <v>95</v>
      </c>
      <c r="I55" s="38">
        <v>95</v>
      </c>
      <c r="J55" s="46">
        <v>97</v>
      </c>
      <c r="K55" s="99">
        <f t="shared" si="1"/>
        <v>378</v>
      </c>
      <c r="N55" s="5"/>
      <c r="O55" s="92">
        <v>405</v>
      </c>
      <c r="P55" s="25" t="s">
        <v>213</v>
      </c>
      <c r="Q55" s="13">
        <v>82</v>
      </c>
      <c r="R55" s="13">
        <v>83</v>
      </c>
      <c r="S55" s="13">
        <v>86</v>
      </c>
      <c r="T55" s="13">
        <v>91</v>
      </c>
      <c r="U55" s="14">
        <f>SUM(Q55:T55)</f>
        <v>342</v>
      </c>
      <c r="V55"/>
      <c r="Z55"/>
      <c r="AA55"/>
    </row>
    <row r="56" spans="1:27" ht="14.25" customHeight="1" thickBot="1">
      <c r="A56" s="5">
        <v>5</v>
      </c>
      <c r="B56" s="5"/>
      <c r="C56" s="32" t="s">
        <v>196</v>
      </c>
      <c r="D56" s="33">
        <v>1994</v>
      </c>
      <c r="E56" s="40">
        <v>415</v>
      </c>
      <c r="F56" s="53" t="s">
        <v>29</v>
      </c>
      <c r="G56" s="35">
        <v>97</v>
      </c>
      <c r="H56" s="36">
        <v>92</v>
      </c>
      <c r="I56" s="36">
        <v>96</v>
      </c>
      <c r="J56" s="45">
        <v>92</v>
      </c>
      <c r="K56" s="99">
        <f t="shared" si="1"/>
        <v>377</v>
      </c>
      <c r="N56" s="5"/>
      <c r="O56" s="94">
        <v>407</v>
      </c>
      <c r="P56" s="26" t="s">
        <v>215</v>
      </c>
      <c r="Q56" s="16">
        <v>80</v>
      </c>
      <c r="R56" s="16">
        <v>88</v>
      </c>
      <c r="S56" s="16">
        <v>87</v>
      </c>
      <c r="T56" s="16">
        <v>84</v>
      </c>
      <c r="U56" s="14">
        <f>SUM(Q56:T56)</f>
        <v>339</v>
      </c>
      <c r="V56"/>
      <c r="Z56"/>
      <c r="AA56"/>
    </row>
    <row r="57" spans="1:27" ht="14.25" customHeight="1" thickBot="1">
      <c r="A57" s="5">
        <v>6</v>
      </c>
      <c r="B57" s="5"/>
      <c r="C57" s="39" t="s">
        <v>316</v>
      </c>
      <c r="D57" s="40">
        <v>1994</v>
      </c>
      <c r="E57" s="40">
        <v>424</v>
      </c>
      <c r="F57" s="53" t="s">
        <v>398</v>
      </c>
      <c r="G57" s="37">
        <v>93</v>
      </c>
      <c r="H57" s="38">
        <v>93</v>
      </c>
      <c r="I57" s="38">
        <v>93</v>
      </c>
      <c r="J57" s="46">
        <v>95</v>
      </c>
      <c r="K57" s="99">
        <f t="shared" si="1"/>
        <v>374</v>
      </c>
      <c r="N57" s="5"/>
      <c r="O57" s="21"/>
      <c r="P57" s="12"/>
      <c r="Q57" s="13"/>
      <c r="R57" s="13"/>
      <c r="S57" s="13"/>
      <c r="T57" s="47">
        <f>SUM(T54:T56)</f>
        <v>260</v>
      </c>
      <c r="U57" s="17">
        <f>SUM(U54:U56)</f>
        <v>1025</v>
      </c>
      <c r="V57"/>
      <c r="Z57"/>
      <c r="AA57"/>
    </row>
    <row r="58" spans="1:27" ht="14.25" customHeight="1" thickTop="1">
      <c r="A58" s="5">
        <v>7</v>
      </c>
      <c r="B58" s="5"/>
      <c r="C58" s="32" t="s">
        <v>200</v>
      </c>
      <c r="D58" s="33">
        <v>1994</v>
      </c>
      <c r="E58" s="33">
        <v>418</v>
      </c>
      <c r="F58" s="34" t="s">
        <v>269</v>
      </c>
      <c r="G58" s="35">
        <v>94</v>
      </c>
      <c r="H58" s="36">
        <v>94</v>
      </c>
      <c r="I58" s="36">
        <v>91</v>
      </c>
      <c r="J58" s="45">
        <v>94</v>
      </c>
      <c r="K58" s="99">
        <f t="shared" si="1"/>
        <v>373</v>
      </c>
      <c r="N58" s="5"/>
      <c r="V58"/>
      <c r="Z58"/>
      <c r="AA58"/>
    </row>
    <row r="59" spans="1:27" ht="14.25" customHeight="1" thickBot="1">
      <c r="A59" s="5">
        <v>8</v>
      </c>
      <c r="B59" s="5"/>
      <c r="C59" s="32" t="s">
        <v>458</v>
      </c>
      <c r="D59" s="33">
        <v>1994</v>
      </c>
      <c r="E59" s="33">
        <v>434</v>
      </c>
      <c r="F59" s="34" t="s">
        <v>418</v>
      </c>
      <c r="G59" s="37">
        <v>94</v>
      </c>
      <c r="H59" s="38">
        <v>91</v>
      </c>
      <c r="I59" s="38">
        <v>87</v>
      </c>
      <c r="J59" s="46">
        <v>94</v>
      </c>
      <c r="K59" s="99">
        <f t="shared" si="1"/>
        <v>366</v>
      </c>
      <c r="N59" s="19"/>
      <c r="V59"/>
      <c r="Z59"/>
      <c r="AA59"/>
    </row>
    <row r="60" spans="1:27" ht="14.25" customHeight="1" thickBot="1">
      <c r="A60" s="5">
        <v>9</v>
      </c>
      <c r="B60" s="5"/>
      <c r="C60" s="32" t="s">
        <v>315</v>
      </c>
      <c r="D60" s="33">
        <v>1993</v>
      </c>
      <c r="E60" s="33">
        <v>504</v>
      </c>
      <c r="F60" s="34" t="s">
        <v>293</v>
      </c>
      <c r="G60" s="37">
        <v>89</v>
      </c>
      <c r="H60" s="38">
        <v>94</v>
      </c>
      <c r="I60" s="38">
        <v>92</v>
      </c>
      <c r="J60" s="46">
        <v>91</v>
      </c>
      <c r="K60" s="99">
        <f t="shared" si="1"/>
        <v>366</v>
      </c>
      <c r="N60" s="5">
        <v>8</v>
      </c>
      <c r="O60" s="7" t="s">
        <v>4</v>
      </c>
      <c r="P60" s="8" t="s">
        <v>51</v>
      </c>
      <c r="V60"/>
      <c r="Z60"/>
      <c r="AA60"/>
    </row>
    <row r="61" spans="1:27" ht="14.25" customHeight="1">
      <c r="A61" s="5">
        <v>10</v>
      </c>
      <c r="B61" s="5"/>
      <c r="C61" s="32" t="s">
        <v>404</v>
      </c>
      <c r="D61" s="33">
        <v>1993</v>
      </c>
      <c r="E61" s="33">
        <v>426</v>
      </c>
      <c r="F61" s="34" t="s">
        <v>398</v>
      </c>
      <c r="G61" s="37">
        <v>93</v>
      </c>
      <c r="H61" s="38">
        <v>87</v>
      </c>
      <c r="I61" s="38">
        <v>92</v>
      </c>
      <c r="J61" s="46">
        <v>89</v>
      </c>
      <c r="K61" s="99">
        <f t="shared" si="1"/>
        <v>361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  <c r="Z61"/>
      <c r="AA61"/>
    </row>
    <row r="62" spans="1:27" ht="14.25" customHeight="1">
      <c r="A62" s="5">
        <v>11</v>
      </c>
      <c r="B62" s="5"/>
      <c r="C62" s="32" t="s">
        <v>318</v>
      </c>
      <c r="D62" s="33">
        <v>1994</v>
      </c>
      <c r="E62" s="33">
        <v>429</v>
      </c>
      <c r="F62" s="34" t="s">
        <v>401</v>
      </c>
      <c r="G62" s="37">
        <v>90</v>
      </c>
      <c r="H62" s="38">
        <v>92</v>
      </c>
      <c r="I62" s="38">
        <v>88</v>
      </c>
      <c r="J62" s="46">
        <v>89</v>
      </c>
      <c r="K62" s="99">
        <f t="shared" si="1"/>
        <v>359</v>
      </c>
      <c r="N62" s="5"/>
      <c r="O62" s="92">
        <v>444</v>
      </c>
      <c r="P62" s="25" t="s">
        <v>460</v>
      </c>
      <c r="Q62" s="21">
        <v>49</v>
      </c>
      <c r="R62" s="21">
        <v>65</v>
      </c>
      <c r="S62" s="21">
        <v>67</v>
      </c>
      <c r="T62" s="21">
        <v>60</v>
      </c>
      <c r="U62" s="14">
        <f>SUM(Q62:T62)</f>
        <v>241</v>
      </c>
      <c r="V62"/>
      <c r="Z62"/>
      <c r="AA62"/>
    </row>
    <row r="63" spans="1:27" ht="14.25" customHeight="1">
      <c r="A63" s="5">
        <v>12</v>
      </c>
      <c r="B63" s="5"/>
      <c r="C63" s="32" t="s">
        <v>403</v>
      </c>
      <c r="D63" s="33">
        <v>1993</v>
      </c>
      <c r="E63" s="33">
        <v>518</v>
      </c>
      <c r="F63" s="34" t="s">
        <v>399</v>
      </c>
      <c r="G63" s="37">
        <v>94</v>
      </c>
      <c r="H63" s="38">
        <v>88</v>
      </c>
      <c r="I63" s="38">
        <v>91</v>
      </c>
      <c r="J63" s="46">
        <v>85</v>
      </c>
      <c r="K63" s="99">
        <f t="shared" si="1"/>
        <v>358</v>
      </c>
      <c r="N63" s="5"/>
      <c r="O63" s="95">
        <v>413</v>
      </c>
      <c r="P63" s="25" t="s">
        <v>455</v>
      </c>
      <c r="Q63" s="13">
        <v>84</v>
      </c>
      <c r="R63" s="13">
        <v>83</v>
      </c>
      <c r="S63" s="13">
        <v>76</v>
      </c>
      <c r="T63" s="13">
        <v>70</v>
      </c>
      <c r="U63" s="14">
        <f>SUM(Q63:T63)</f>
        <v>313</v>
      </c>
      <c r="V63"/>
      <c r="Z63"/>
      <c r="AA63"/>
    </row>
    <row r="64" spans="1:27" ht="14.25" customHeight="1" thickBot="1">
      <c r="A64" s="5">
        <v>13</v>
      </c>
      <c r="B64" s="5"/>
      <c r="C64" s="32" t="s">
        <v>226</v>
      </c>
      <c r="D64" s="33">
        <v>1994</v>
      </c>
      <c r="E64" s="33">
        <v>414</v>
      </c>
      <c r="F64" s="34" t="s">
        <v>268</v>
      </c>
      <c r="G64" s="35">
        <v>88</v>
      </c>
      <c r="H64" s="36">
        <v>88</v>
      </c>
      <c r="I64" s="36">
        <v>93</v>
      </c>
      <c r="J64" s="45">
        <v>88</v>
      </c>
      <c r="K64" s="99">
        <f t="shared" si="1"/>
        <v>357</v>
      </c>
      <c r="L64" s="60"/>
      <c r="N64" s="5"/>
      <c r="O64" s="93">
        <v>409</v>
      </c>
      <c r="P64" s="26" t="s">
        <v>459</v>
      </c>
      <c r="Q64" s="16">
        <v>82</v>
      </c>
      <c r="R64" s="16">
        <v>88</v>
      </c>
      <c r="S64" s="16">
        <v>87</v>
      </c>
      <c r="T64" s="16">
        <v>85</v>
      </c>
      <c r="U64" s="14">
        <f>SUM(Q64:T64)</f>
        <v>342</v>
      </c>
      <c r="V64"/>
      <c r="Z64"/>
      <c r="AA64"/>
    </row>
    <row r="65" spans="1:27" ht="14.25" customHeight="1" thickBot="1">
      <c r="A65" s="5">
        <v>14</v>
      </c>
      <c r="B65" s="5"/>
      <c r="C65" s="170" t="s">
        <v>402</v>
      </c>
      <c r="D65" s="171">
        <v>1994</v>
      </c>
      <c r="E65" s="171">
        <v>428</v>
      </c>
      <c r="F65" s="172" t="s">
        <v>156</v>
      </c>
      <c r="G65" s="177">
        <v>83</v>
      </c>
      <c r="H65" s="178">
        <v>91</v>
      </c>
      <c r="I65" s="178">
        <v>94</v>
      </c>
      <c r="J65" s="179">
        <v>86</v>
      </c>
      <c r="K65" s="176">
        <f t="shared" si="1"/>
        <v>354</v>
      </c>
      <c r="L65" s="60"/>
      <c r="N65" s="5"/>
      <c r="O65" s="21"/>
      <c r="P65" s="12"/>
      <c r="Q65" s="13"/>
      <c r="R65" s="13"/>
      <c r="S65" s="13"/>
      <c r="T65" s="47">
        <f>SUM(T62:T64)</f>
        <v>215</v>
      </c>
      <c r="U65" s="17">
        <f>SUM(U62:U64)</f>
        <v>896</v>
      </c>
      <c r="V65"/>
      <c r="Z65"/>
      <c r="AA65"/>
    </row>
    <row r="66" spans="1:27" ht="14.25" customHeight="1">
      <c r="A66" s="19"/>
      <c r="B66" s="19"/>
      <c r="C66" s="62"/>
      <c r="D66" s="50"/>
      <c r="E66" s="50"/>
      <c r="F66" s="48"/>
      <c r="G66" s="49"/>
      <c r="H66" s="49"/>
      <c r="I66" s="49"/>
      <c r="J66" s="49"/>
      <c r="K66" s="104"/>
      <c r="L66" s="60"/>
      <c r="N66" s="19"/>
      <c r="V66"/>
      <c r="Z66"/>
      <c r="AA66"/>
    </row>
    <row r="67" spans="1:27" ht="14.25" customHeight="1">
      <c r="A67" s="19"/>
      <c r="B67" s="19"/>
      <c r="C67" s="48"/>
      <c r="D67" s="49"/>
      <c r="E67" s="49"/>
      <c r="F67" s="48"/>
      <c r="G67" s="50"/>
      <c r="H67" s="50"/>
      <c r="I67" s="50"/>
      <c r="J67" s="50"/>
      <c r="K67" s="104"/>
      <c r="L67" s="60"/>
      <c r="N67" s="19"/>
      <c r="V67"/>
      <c r="Z67"/>
      <c r="AA67"/>
    </row>
    <row r="68" spans="1:27" ht="14.25" customHeight="1">
      <c r="A68" s="19"/>
      <c r="B68" s="19"/>
      <c r="C68" s="48"/>
      <c r="D68" s="49"/>
      <c r="E68" s="49"/>
      <c r="F68" s="48"/>
      <c r="G68" s="50"/>
      <c r="H68" s="50"/>
      <c r="I68" s="50"/>
      <c r="J68" s="50"/>
      <c r="K68" s="104"/>
      <c r="L68" s="60"/>
      <c r="N68" s="19"/>
      <c r="O68" s="13"/>
      <c r="P68" s="19"/>
      <c r="Q68" s="18"/>
      <c r="R68" s="18"/>
      <c r="S68" s="18"/>
      <c r="T68" s="18"/>
      <c r="U68" s="18"/>
      <c r="V68"/>
      <c r="Z68"/>
      <c r="AA68"/>
    </row>
    <row r="69" spans="1:27" ht="14.25" customHeight="1">
      <c r="A69" s="19"/>
      <c r="B69" s="19"/>
      <c r="C69" s="48"/>
      <c r="D69" s="49"/>
      <c r="E69" s="49"/>
      <c r="F69" s="48"/>
      <c r="G69" s="50"/>
      <c r="H69" s="50"/>
      <c r="I69" s="50"/>
      <c r="J69" s="50"/>
      <c r="K69" s="104"/>
      <c r="N69" s="19"/>
      <c r="O69" s="13"/>
      <c r="P69" s="19"/>
      <c r="Q69" s="148"/>
      <c r="R69" s="148"/>
      <c r="S69" s="148"/>
      <c r="T69" s="148"/>
      <c r="U69" s="148"/>
      <c r="V69"/>
      <c r="Z69"/>
      <c r="AA69"/>
    </row>
    <row r="70" spans="1:27" ht="14.25" customHeight="1">
      <c r="A70" s="19"/>
      <c r="B70" s="19"/>
      <c r="C70" s="48"/>
      <c r="D70" s="49"/>
      <c r="E70" s="49"/>
      <c r="F70" s="48"/>
      <c r="G70" s="50"/>
      <c r="H70" s="50"/>
      <c r="I70" s="50"/>
      <c r="J70" s="50"/>
      <c r="K70" s="104"/>
      <c r="N70" s="19"/>
      <c r="O70" s="49"/>
      <c r="P70" s="52"/>
      <c r="Q70" s="13"/>
      <c r="R70" s="13"/>
      <c r="S70" s="13"/>
      <c r="T70" s="13"/>
      <c r="U70" s="13"/>
      <c r="V70"/>
      <c r="Z70"/>
      <c r="AA70"/>
    </row>
    <row r="71" spans="1:27" ht="14.25" customHeight="1">
      <c r="A71" s="19"/>
      <c r="B71" s="19"/>
      <c r="C71" s="48"/>
      <c r="D71" s="49"/>
      <c r="E71" s="49"/>
      <c r="F71" s="48"/>
      <c r="G71" s="50"/>
      <c r="H71" s="50"/>
      <c r="I71" s="50"/>
      <c r="J71" s="50"/>
      <c r="K71" s="104"/>
      <c r="N71" s="19"/>
      <c r="O71" s="49"/>
      <c r="P71" s="52"/>
      <c r="Q71" s="13"/>
      <c r="R71" s="13"/>
      <c r="S71" s="13"/>
      <c r="T71" s="13"/>
      <c r="U71" s="13"/>
      <c r="V71"/>
      <c r="Z71"/>
      <c r="AA71"/>
    </row>
    <row r="72" spans="14:27" ht="14.25" customHeight="1">
      <c r="N72" s="19"/>
      <c r="O72" s="49"/>
      <c r="P72" s="52"/>
      <c r="Q72" s="13"/>
      <c r="R72" s="13"/>
      <c r="S72" s="13"/>
      <c r="T72" s="13"/>
      <c r="U72" s="13"/>
      <c r="V72"/>
      <c r="Z72"/>
      <c r="AA72"/>
    </row>
    <row r="73" spans="14:27" ht="14.25" customHeight="1">
      <c r="N73" s="19"/>
      <c r="O73" s="13"/>
      <c r="P73" s="12"/>
      <c r="Q73" s="13"/>
      <c r="R73" s="13"/>
      <c r="S73" s="13"/>
      <c r="T73" s="149"/>
      <c r="U73" s="150"/>
      <c r="V73"/>
      <c r="Z73"/>
      <c r="AA73"/>
    </row>
    <row r="74" spans="14:27" ht="14.25" customHeight="1">
      <c r="N74" s="18"/>
      <c r="O74" s="18"/>
      <c r="P74" s="18"/>
      <c r="Q74" s="18"/>
      <c r="R74" s="18"/>
      <c r="S74" s="18"/>
      <c r="T74" s="18"/>
      <c r="U74" s="18"/>
      <c r="V74"/>
      <c r="Z74"/>
      <c r="AA74"/>
    </row>
    <row r="75" spans="14:27" ht="14.25" customHeight="1">
      <c r="N75" s="18"/>
      <c r="O75" s="18"/>
      <c r="P75" s="18"/>
      <c r="Q75" s="18"/>
      <c r="R75" s="18"/>
      <c r="S75" s="18"/>
      <c r="T75" s="18"/>
      <c r="U75" s="18"/>
      <c r="V75"/>
      <c r="Z75"/>
      <c r="AA75"/>
    </row>
    <row r="76" spans="14:27" ht="14.25" customHeight="1">
      <c r="N76" s="19"/>
      <c r="O76" s="13"/>
      <c r="P76" s="19"/>
      <c r="Q76" s="18"/>
      <c r="R76" s="18"/>
      <c r="S76" s="18"/>
      <c r="T76" s="18"/>
      <c r="U76" s="18"/>
      <c r="V76"/>
      <c r="Z76"/>
      <c r="AA76"/>
    </row>
    <row r="77" spans="14:27" ht="14.25" customHeight="1">
      <c r="N77" s="19"/>
      <c r="O77" s="13"/>
      <c r="P77" s="19"/>
      <c r="Q77" s="148"/>
      <c r="R77" s="148"/>
      <c r="S77" s="148"/>
      <c r="T77" s="148"/>
      <c r="U77" s="148"/>
      <c r="V77"/>
      <c r="Z77"/>
      <c r="AA77"/>
    </row>
    <row r="78" spans="14:27" ht="14.25" customHeight="1">
      <c r="N78" s="19"/>
      <c r="O78" s="49"/>
      <c r="P78" s="52"/>
      <c r="Q78" s="13"/>
      <c r="R78" s="13"/>
      <c r="S78" s="13"/>
      <c r="T78" s="13"/>
      <c r="U78" s="13"/>
      <c r="V78"/>
      <c r="Z78"/>
      <c r="AA78"/>
    </row>
    <row r="79" spans="14:27" ht="14.25" customHeight="1">
      <c r="N79" s="19"/>
      <c r="O79" s="49"/>
      <c r="P79" s="52"/>
      <c r="Q79" s="13"/>
      <c r="R79" s="13"/>
      <c r="S79" s="13"/>
      <c r="T79" s="13"/>
      <c r="U79" s="13"/>
      <c r="V79"/>
      <c r="Z79"/>
      <c r="AA79"/>
    </row>
    <row r="80" spans="14:27" ht="14.25" customHeight="1">
      <c r="N80" s="19"/>
      <c r="O80" s="49"/>
      <c r="P80" s="52"/>
      <c r="Q80" s="13"/>
      <c r="R80" s="13"/>
      <c r="S80" s="13"/>
      <c r="T80" s="13"/>
      <c r="U80" s="13"/>
      <c r="V80"/>
      <c r="Z80"/>
      <c r="AA80"/>
    </row>
    <row r="81" spans="14:27" ht="14.25" customHeight="1">
      <c r="N81" s="19"/>
      <c r="O81" s="13"/>
      <c r="P81" s="12"/>
      <c r="Q81" s="13"/>
      <c r="R81" s="13"/>
      <c r="S81" s="13"/>
      <c r="T81" s="149"/>
      <c r="U81" s="150"/>
      <c r="V81"/>
      <c r="Z81"/>
      <c r="AA81"/>
    </row>
    <row r="82" spans="14:27" ht="12.75">
      <c r="N82" s="19"/>
      <c r="O82" s="18"/>
      <c r="P82" s="18"/>
      <c r="Q82" s="18"/>
      <c r="R82" s="18"/>
      <c r="S82" s="18"/>
      <c r="T82" s="18"/>
      <c r="U82" s="18"/>
      <c r="V82"/>
      <c r="Z82"/>
      <c r="AA82"/>
    </row>
    <row r="83" spans="14:27" ht="12.75">
      <c r="N83" s="19"/>
      <c r="O83" s="18"/>
      <c r="P83" s="18"/>
      <c r="Q83" s="18"/>
      <c r="R83" s="18"/>
      <c r="S83" s="18"/>
      <c r="T83" s="18"/>
      <c r="U83" s="18"/>
      <c r="V83"/>
      <c r="Z83"/>
      <c r="AA83"/>
    </row>
    <row r="84" spans="14:27" ht="12.75">
      <c r="N84" s="19"/>
      <c r="O84" s="13"/>
      <c r="P84" s="19"/>
      <c r="Q84" s="18"/>
      <c r="R84" s="18"/>
      <c r="S84" s="18"/>
      <c r="T84" s="18"/>
      <c r="U84" s="18"/>
      <c r="V84"/>
      <c r="Z84"/>
      <c r="AA84"/>
    </row>
    <row r="85" spans="14:27" ht="12.75">
      <c r="N85" s="19"/>
      <c r="O85" s="13"/>
      <c r="P85" s="19"/>
      <c r="Q85" s="148"/>
      <c r="R85" s="148"/>
      <c r="S85" s="148"/>
      <c r="T85" s="148"/>
      <c r="U85" s="148"/>
      <c r="V85"/>
      <c r="Z85"/>
      <c r="AA85"/>
    </row>
    <row r="86" spans="14:27" ht="12.75">
      <c r="N86" s="19"/>
      <c r="O86" s="49"/>
      <c r="P86" s="52"/>
      <c r="Q86" s="13"/>
      <c r="R86" s="13"/>
      <c r="S86" s="13"/>
      <c r="T86" s="13"/>
      <c r="U86" s="13"/>
      <c r="V86"/>
      <c r="Z86"/>
      <c r="AA86"/>
    </row>
    <row r="87" spans="14:27" ht="12.75">
      <c r="N87" s="19"/>
      <c r="O87" s="50"/>
      <c r="P87" s="52"/>
      <c r="Q87" s="13"/>
      <c r="R87" s="13"/>
      <c r="S87" s="13"/>
      <c r="T87" s="13"/>
      <c r="U87" s="13"/>
      <c r="V87"/>
      <c r="Z87"/>
      <c r="AA87"/>
    </row>
    <row r="88" spans="14:27" ht="12.75">
      <c r="N88" s="19"/>
      <c r="O88" s="50"/>
      <c r="P88" s="52"/>
      <c r="Q88" s="13"/>
      <c r="R88" s="13"/>
      <c r="S88" s="13"/>
      <c r="T88" s="13"/>
      <c r="U88" s="13"/>
      <c r="V88"/>
      <c r="Z88"/>
      <c r="AA88"/>
    </row>
    <row r="89" spans="14:27" ht="12.75">
      <c r="N89" s="19"/>
      <c r="O89" s="13"/>
      <c r="P89" s="12"/>
      <c r="Q89" s="13"/>
      <c r="R89" s="13"/>
      <c r="S89" s="13"/>
      <c r="T89" s="149"/>
      <c r="U89" s="150"/>
      <c r="V89"/>
      <c r="Z89"/>
      <c r="AA89"/>
    </row>
    <row r="90" spans="14:27" ht="12.75">
      <c r="N90" s="18"/>
      <c r="O90" s="18"/>
      <c r="P90" s="18"/>
      <c r="Q90" s="18"/>
      <c r="R90" s="18"/>
      <c r="S90" s="18"/>
      <c r="T90" s="18"/>
      <c r="U90" s="18"/>
      <c r="V90"/>
      <c r="Z90"/>
      <c r="AA90"/>
    </row>
    <row r="91" spans="14:27" ht="12.75">
      <c r="N91" s="18"/>
      <c r="O91" s="18"/>
      <c r="P91" s="18"/>
      <c r="Q91" s="18"/>
      <c r="R91" s="18"/>
      <c r="S91" s="18"/>
      <c r="T91" s="18"/>
      <c r="U91" s="18"/>
      <c r="V91"/>
      <c r="Z91"/>
      <c r="AA91"/>
    </row>
    <row r="92" spans="14:27" ht="12.75">
      <c r="N92" s="18"/>
      <c r="O92" s="13"/>
      <c r="P92" s="19"/>
      <c r="Q92" s="18"/>
      <c r="R92" s="18"/>
      <c r="S92" s="18"/>
      <c r="T92" s="18"/>
      <c r="U92" s="18"/>
      <c r="V92"/>
      <c r="Z92"/>
      <c r="AA92"/>
    </row>
    <row r="93" spans="14:27" ht="12.75">
      <c r="N93" s="18"/>
      <c r="O93" s="13"/>
      <c r="P93" s="19"/>
      <c r="Q93" s="148"/>
      <c r="R93" s="148"/>
      <c r="S93" s="148"/>
      <c r="T93" s="148"/>
      <c r="U93" s="148"/>
      <c r="V93"/>
      <c r="Z93"/>
      <c r="AA93"/>
    </row>
    <row r="94" spans="14:27" ht="12.75">
      <c r="N94" s="18"/>
      <c r="O94" s="49"/>
      <c r="P94" s="52"/>
      <c r="Q94" s="13"/>
      <c r="R94" s="13"/>
      <c r="S94" s="13"/>
      <c r="T94" s="13"/>
      <c r="U94" s="13"/>
      <c r="V94"/>
      <c r="Z94"/>
      <c r="AA94"/>
    </row>
    <row r="95" spans="14:27" ht="12.75">
      <c r="N95" s="18"/>
      <c r="O95" s="50"/>
      <c r="P95" s="52"/>
      <c r="Q95" s="13"/>
      <c r="R95" s="13"/>
      <c r="S95" s="13"/>
      <c r="T95" s="13"/>
      <c r="U95" s="13"/>
      <c r="V95"/>
      <c r="Z95"/>
      <c r="AA95"/>
    </row>
    <row r="96" spans="14:27" ht="12.75">
      <c r="N96" s="18"/>
      <c r="O96" s="50"/>
      <c r="P96" s="52"/>
      <c r="Q96" s="13"/>
      <c r="R96" s="13"/>
      <c r="S96" s="13"/>
      <c r="T96" s="13"/>
      <c r="U96" s="13"/>
      <c r="V96"/>
      <c r="Z96"/>
      <c r="AA96"/>
    </row>
    <row r="97" spans="14:27" ht="12.75">
      <c r="N97" s="18"/>
      <c r="O97" s="13"/>
      <c r="P97" s="12"/>
      <c r="Q97" s="13"/>
      <c r="R97" s="13"/>
      <c r="S97" s="13"/>
      <c r="T97" s="149"/>
      <c r="U97" s="150"/>
      <c r="V97"/>
      <c r="Z97"/>
      <c r="AA97"/>
    </row>
    <row r="98" spans="14:27" ht="12.75">
      <c r="N98" s="18"/>
      <c r="O98" s="18"/>
      <c r="P98" s="18"/>
      <c r="Q98" s="18"/>
      <c r="R98" s="18"/>
      <c r="S98" s="18"/>
      <c r="T98" s="18"/>
      <c r="U98" s="18"/>
      <c r="V98"/>
      <c r="Z98"/>
      <c r="AA98"/>
    </row>
    <row r="99" spans="22:27" ht="12.75">
      <c r="V99"/>
      <c r="Z99"/>
      <c r="AA99"/>
    </row>
    <row r="100" spans="22:27" ht="12.75">
      <c r="V100"/>
      <c r="Z100"/>
      <c r="AA100"/>
    </row>
    <row r="101" spans="22:27" ht="12.75">
      <c r="V101"/>
      <c r="Z101"/>
      <c r="AA101"/>
    </row>
    <row r="102" spans="22:27" ht="12.75">
      <c r="V102"/>
      <c r="Z102"/>
      <c r="AA102"/>
    </row>
    <row r="103" spans="22:27" ht="12.75">
      <c r="V103"/>
      <c r="Z103"/>
      <c r="AA103"/>
    </row>
    <row r="104" spans="22:27" ht="12.75">
      <c r="V104"/>
      <c r="Z104"/>
      <c r="AA104"/>
    </row>
    <row r="105" spans="22:27" ht="12.75">
      <c r="V105"/>
      <c r="Z105"/>
      <c r="AA105"/>
    </row>
    <row r="106" spans="22:27" ht="12.75">
      <c r="V106"/>
      <c r="Z106"/>
      <c r="AA106"/>
    </row>
    <row r="107" spans="22:27" ht="12.75">
      <c r="V107"/>
      <c r="Z107"/>
      <c r="AA107"/>
    </row>
    <row r="108" spans="22:27" ht="12.75">
      <c r="V108"/>
      <c r="Z108"/>
      <c r="AA108"/>
    </row>
    <row r="109" spans="22:27" ht="12.75">
      <c r="V109"/>
      <c r="Z109"/>
      <c r="AA109"/>
    </row>
    <row r="110" spans="22:27" ht="12.75">
      <c r="V110"/>
      <c r="Z110"/>
      <c r="AA110"/>
    </row>
    <row r="111" spans="22:27" ht="12.75">
      <c r="V111"/>
      <c r="Z111"/>
      <c r="AA111"/>
    </row>
    <row r="112" spans="22:27" ht="12.75">
      <c r="V112"/>
      <c r="Z112"/>
      <c r="AA112"/>
    </row>
    <row r="113" spans="22:27" ht="12.75">
      <c r="V113"/>
      <c r="Z113"/>
      <c r="AA113"/>
    </row>
    <row r="114" spans="22:27" ht="12.75">
      <c r="V114"/>
      <c r="Z114"/>
      <c r="AA114"/>
    </row>
    <row r="115" spans="22:27" ht="12.75">
      <c r="V115"/>
      <c r="Z115"/>
      <c r="AA115"/>
    </row>
    <row r="116" spans="22:27" ht="12.75">
      <c r="V116"/>
      <c r="Z116"/>
      <c r="AA116"/>
    </row>
    <row r="117" spans="22:27" ht="12.75">
      <c r="V117"/>
      <c r="Z117"/>
      <c r="AA117"/>
    </row>
    <row r="118" spans="22:27" ht="12.75">
      <c r="V118"/>
      <c r="Z118"/>
      <c r="AA118"/>
    </row>
    <row r="119" spans="22:27" ht="12.75">
      <c r="V119"/>
      <c r="Z119"/>
      <c r="AA119"/>
    </row>
    <row r="120" spans="22:27" ht="12.75">
      <c r="V120"/>
      <c r="Z120"/>
      <c r="AA120"/>
    </row>
    <row r="121" spans="22:27" ht="12.75">
      <c r="V121"/>
      <c r="Z121"/>
      <c r="AA121"/>
    </row>
    <row r="122" spans="22:27" ht="12.75">
      <c r="V122"/>
      <c r="Z122"/>
      <c r="AA122"/>
    </row>
    <row r="123" spans="22:27" ht="12.75">
      <c r="V123"/>
      <c r="Z123"/>
      <c r="AA123"/>
    </row>
    <row r="124" spans="22:27" ht="12.75">
      <c r="V124"/>
      <c r="Z124"/>
      <c r="AA124"/>
    </row>
    <row r="125" spans="22:27" ht="12.75">
      <c r="V125"/>
      <c r="Z125"/>
      <c r="AA125"/>
    </row>
    <row r="126" spans="22:27" ht="12.75">
      <c r="V126"/>
      <c r="Z126"/>
      <c r="AA126"/>
    </row>
    <row r="127" spans="22:27" ht="12.75">
      <c r="V127"/>
      <c r="Z127"/>
      <c r="AA127"/>
    </row>
    <row r="128" spans="22:27" ht="12.75">
      <c r="V128"/>
      <c r="Z128"/>
      <c r="AA128"/>
    </row>
    <row r="129" spans="22:27" ht="12.75">
      <c r="V129"/>
      <c r="Z129"/>
      <c r="AA129"/>
    </row>
    <row r="130" spans="22:27" ht="12.75">
      <c r="V130"/>
      <c r="Z130"/>
      <c r="AA130"/>
    </row>
    <row r="131" spans="22:27" ht="12.75">
      <c r="V131"/>
      <c r="Z131"/>
      <c r="AA131"/>
    </row>
    <row r="132" spans="22:27" ht="12.75">
      <c r="V132"/>
      <c r="Z132"/>
      <c r="AA132"/>
    </row>
    <row r="133" spans="22:27" ht="12.75">
      <c r="V133"/>
      <c r="Z133"/>
      <c r="AA133"/>
    </row>
    <row r="134" spans="22:27" ht="12.75">
      <c r="V134"/>
      <c r="Z134"/>
      <c r="AA134"/>
    </row>
    <row r="135" spans="22:27" ht="12.75">
      <c r="V135"/>
      <c r="Z135"/>
      <c r="AA135"/>
    </row>
    <row r="136" spans="22:27" ht="12.75">
      <c r="V136"/>
      <c r="Z136"/>
      <c r="AA136"/>
    </row>
    <row r="137" spans="22:27" ht="12.75">
      <c r="V137"/>
      <c r="Z137"/>
      <c r="AA137"/>
    </row>
    <row r="138" spans="22:27" ht="12.75">
      <c r="V138"/>
      <c r="Z138"/>
      <c r="AA138"/>
    </row>
    <row r="139" spans="22:27" ht="12.75">
      <c r="V139"/>
      <c r="Z139"/>
      <c r="AA139"/>
    </row>
    <row r="140" spans="22:27" ht="12.75">
      <c r="V140"/>
      <c r="Z140"/>
      <c r="AA140"/>
    </row>
    <row r="141" spans="22:27" ht="12.75">
      <c r="V141"/>
      <c r="Z141"/>
      <c r="AA141"/>
    </row>
    <row r="142" spans="22:27" ht="12.75">
      <c r="V142"/>
      <c r="Z142"/>
      <c r="AA142"/>
    </row>
    <row r="143" spans="22:27" ht="12.75">
      <c r="V143"/>
      <c r="Z143"/>
      <c r="AA143"/>
    </row>
    <row r="144" spans="22:27" ht="12.75">
      <c r="V144"/>
      <c r="Z144"/>
      <c r="AA144"/>
    </row>
    <row r="145" spans="22:27" ht="12.75">
      <c r="V145"/>
      <c r="Z145"/>
      <c r="AA145"/>
    </row>
    <row r="146" spans="22:27" ht="12.75">
      <c r="V146"/>
      <c r="Z146"/>
      <c r="AA146"/>
    </row>
    <row r="147" spans="22:27" ht="12.75">
      <c r="V147"/>
      <c r="Z147"/>
      <c r="AA147"/>
    </row>
    <row r="148" spans="22:27" ht="12.75">
      <c r="V148"/>
      <c r="Z148"/>
      <c r="AA148"/>
    </row>
    <row r="149" spans="22:27" ht="12.75">
      <c r="V149"/>
      <c r="Z149"/>
      <c r="AA149"/>
    </row>
    <row r="150" spans="22:27" ht="12.75">
      <c r="V150"/>
      <c r="Z150"/>
      <c r="AA150"/>
    </row>
    <row r="151" spans="22:27" ht="12.75">
      <c r="V151"/>
      <c r="Z151"/>
      <c r="AA151"/>
    </row>
    <row r="152" spans="22:27" ht="12.75">
      <c r="V152"/>
      <c r="Z152"/>
      <c r="AA152"/>
    </row>
    <row r="153" spans="22:27" ht="12.75">
      <c r="V153"/>
      <c r="Z153"/>
      <c r="AA153"/>
    </row>
    <row r="154" spans="22:27" ht="12.75">
      <c r="V154"/>
      <c r="Z154"/>
      <c r="AA154"/>
    </row>
    <row r="155" spans="22:27" ht="12.75">
      <c r="V155"/>
      <c r="Z155"/>
      <c r="AA155"/>
    </row>
    <row r="156" spans="22:27" ht="12.75">
      <c r="V156"/>
      <c r="Z156"/>
      <c r="AA156"/>
    </row>
    <row r="157" spans="22:27" ht="12.75">
      <c r="V157"/>
      <c r="Z157"/>
      <c r="AA157"/>
    </row>
    <row r="158" spans="22:27" ht="12.75">
      <c r="V158"/>
      <c r="Z158"/>
      <c r="AA158"/>
    </row>
    <row r="159" spans="22:27" ht="12.75">
      <c r="V159"/>
      <c r="Z159"/>
      <c r="AA159"/>
    </row>
    <row r="160" spans="22:27" ht="12.75">
      <c r="V160"/>
      <c r="Z160"/>
      <c r="AA160"/>
    </row>
    <row r="161" spans="22:27" ht="12.75">
      <c r="V161"/>
      <c r="Z161"/>
      <c r="AA161"/>
    </row>
    <row r="162" spans="22:27" ht="12.75">
      <c r="V162"/>
      <c r="Z162"/>
      <c r="AA162"/>
    </row>
    <row r="163" spans="22:27" ht="12.75">
      <c r="V163"/>
      <c r="Z163"/>
      <c r="AA163"/>
    </row>
    <row r="164" spans="22:27" ht="12.75">
      <c r="V164"/>
      <c r="Z164"/>
      <c r="AA164"/>
    </row>
    <row r="165" spans="22:27" ht="12.75">
      <c r="V165"/>
      <c r="Z165"/>
      <c r="AA165"/>
    </row>
    <row r="166" spans="22:27" ht="12.75">
      <c r="V166"/>
      <c r="Z166"/>
      <c r="AA166"/>
    </row>
    <row r="167" spans="22:27" ht="12.75">
      <c r="V167"/>
      <c r="Z167"/>
      <c r="AA167"/>
    </row>
    <row r="168" spans="22:27" ht="12.75">
      <c r="V168"/>
      <c r="Z168"/>
      <c r="AA168"/>
    </row>
    <row r="169" spans="22:27" ht="12.75">
      <c r="V169"/>
      <c r="Z169"/>
      <c r="AA169"/>
    </row>
    <row r="170" spans="22:27" ht="12.75">
      <c r="V170"/>
      <c r="Z170"/>
      <c r="AA170"/>
    </row>
    <row r="171" spans="22:27" ht="12.75">
      <c r="V171"/>
      <c r="Z171"/>
      <c r="AA171"/>
    </row>
    <row r="172" spans="22:27" ht="12.75">
      <c r="V172"/>
      <c r="Z172"/>
      <c r="AA172"/>
    </row>
    <row r="173" spans="22:27" ht="12.75">
      <c r="V173"/>
      <c r="Z173"/>
      <c r="AA173"/>
    </row>
    <row r="174" spans="22:27" ht="12.75">
      <c r="V174"/>
      <c r="Z174"/>
      <c r="AA174"/>
    </row>
    <row r="175" spans="22:27" ht="12.75">
      <c r="V175"/>
      <c r="Z175"/>
      <c r="AA175"/>
    </row>
    <row r="176" spans="22:27" ht="12.75">
      <c r="V176"/>
      <c r="Z176"/>
      <c r="AA176"/>
    </row>
    <row r="177" spans="22:27" ht="12.75">
      <c r="V177"/>
      <c r="Z177"/>
      <c r="AA177"/>
    </row>
    <row r="178" spans="22:27" ht="12.75">
      <c r="V178"/>
      <c r="Z178"/>
      <c r="AA178"/>
    </row>
    <row r="179" spans="22:27" ht="12.75">
      <c r="V179"/>
      <c r="Z179"/>
      <c r="AA179"/>
    </row>
    <row r="180" spans="22:27" ht="12.75">
      <c r="V180"/>
      <c r="Z180"/>
      <c r="AA180"/>
    </row>
    <row r="181" spans="22:27" ht="12.75">
      <c r="V181"/>
      <c r="Z181"/>
      <c r="AA181"/>
    </row>
    <row r="182" spans="22:27" ht="12.75">
      <c r="V182"/>
      <c r="Z182"/>
      <c r="AA182"/>
    </row>
    <row r="183" spans="22:27" ht="12.75">
      <c r="V183"/>
      <c r="Z183"/>
      <c r="AA183"/>
    </row>
    <row r="184" spans="22:27" ht="12.75">
      <c r="V184"/>
      <c r="Z184"/>
      <c r="AA184"/>
    </row>
    <row r="185" spans="22:27" ht="12.75">
      <c r="V185"/>
      <c r="Z185"/>
      <c r="AA185"/>
    </row>
    <row r="186" spans="22:27" ht="12.75">
      <c r="V186"/>
      <c r="Z186"/>
      <c r="AA186"/>
    </row>
    <row r="187" spans="22:27" ht="12.75">
      <c r="V187"/>
      <c r="Z187"/>
      <c r="AA187"/>
    </row>
    <row r="188" spans="22:27" ht="12.75">
      <c r="V188"/>
      <c r="Z188"/>
      <c r="AA188"/>
    </row>
    <row r="189" spans="22:27" ht="12.75">
      <c r="V189"/>
      <c r="Z189"/>
      <c r="AA189"/>
    </row>
    <row r="190" spans="22:27" ht="12.75">
      <c r="V190"/>
      <c r="Z190"/>
      <c r="AA190"/>
    </row>
    <row r="191" spans="22:27" ht="12.75">
      <c r="V191"/>
      <c r="Z191"/>
      <c r="AA191"/>
    </row>
    <row r="192" spans="22:27" ht="12.75">
      <c r="V192"/>
      <c r="Z192"/>
      <c r="AA192"/>
    </row>
    <row r="193" spans="22:27" ht="12.75">
      <c r="V193"/>
      <c r="Z193"/>
      <c r="AA193"/>
    </row>
    <row r="194" spans="22:27" ht="12.75">
      <c r="V194"/>
      <c r="Z194"/>
      <c r="AA194"/>
    </row>
    <row r="195" spans="22:27" ht="12.75">
      <c r="V195"/>
      <c r="Z195"/>
      <c r="AA195"/>
    </row>
    <row r="196" spans="22:27" ht="12.75">
      <c r="V196"/>
      <c r="Z196"/>
      <c r="AA196"/>
    </row>
    <row r="197" spans="22:27" ht="12.75">
      <c r="V197"/>
      <c r="Z197"/>
      <c r="AA197"/>
    </row>
    <row r="198" spans="22:27" ht="12.75">
      <c r="V198"/>
      <c r="Z198"/>
      <c r="AA198"/>
    </row>
    <row r="199" spans="22:27" ht="12.75">
      <c r="V199"/>
      <c r="Z199"/>
      <c r="AA199"/>
    </row>
  </sheetData>
  <mergeCells count="2">
    <mergeCell ref="C1:K1"/>
    <mergeCell ref="C48:K48"/>
  </mergeCells>
  <printOptions/>
  <pageMargins left="0.57" right="0.17" top="0.22" bottom="0.27" header="0" footer="0"/>
  <pageSetup fitToHeight="1" fitToWidth="1" horizontalDpi="600" verticalDpi="600" orientation="landscape" paperSize="9" scale="56" r:id="rId1"/>
  <headerFooter alignWithMargins="0">
    <oddFooter>&amp;R&amp;D, &amp;T</oddFooter>
  </headerFooter>
  <colBreaks count="1" manualBreakCount="1">
    <brk id="1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AA19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33.00390625" style="0" customWidth="1"/>
    <col min="7" max="7" width="6.125" style="0" bestFit="1" customWidth="1"/>
    <col min="8" max="8" width="6.125" style="0" customWidth="1"/>
    <col min="9" max="9" width="1.875" style="0" customWidth="1"/>
    <col min="10" max="10" width="4.625" style="63" customWidth="1"/>
    <col min="11" max="11" width="9.75390625" style="0" customWidth="1"/>
    <col min="12" max="12" width="5.625" style="59" customWidth="1"/>
    <col min="13" max="13" width="2.00390625" style="0" customWidth="1"/>
    <col min="14" max="14" width="3.625" style="0" customWidth="1"/>
    <col min="16" max="16" width="32.875" style="0" customWidth="1"/>
    <col min="17" max="18" width="5.75390625" style="0" customWidth="1"/>
    <col min="23" max="23" width="21.625" style="18" customWidth="1"/>
    <col min="24" max="24" width="22.375" style="18" bestFit="1" customWidth="1"/>
    <col min="25" max="27" width="9.125" style="18" customWidth="1"/>
  </cols>
  <sheetData>
    <row r="1" spans="3:16" ht="24.75" customHeight="1">
      <c r="C1" s="198" t="s">
        <v>31</v>
      </c>
      <c r="D1" s="198"/>
      <c r="E1" s="198"/>
      <c r="F1" s="199"/>
      <c r="G1" s="199"/>
      <c r="H1" s="199"/>
      <c r="I1" s="199"/>
      <c r="J1" s="199"/>
      <c r="K1" s="199"/>
      <c r="M1" s="55"/>
      <c r="N1" s="63"/>
      <c r="O1" s="64"/>
      <c r="P1" s="1" t="s">
        <v>32</v>
      </c>
    </row>
    <row r="2" spans="4:15" ht="24.75">
      <c r="D2" s="6"/>
      <c r="E2" s="6"/>
      <c r="F2" s="1"/>
      <c r="I2" s="78"/>
      <c r="J2" s="80"/>
      <c r="M2" s="23"/>
      <c r="O2" s="6"/>
    </row>
    <row r="3" spans="4:15" ht="13.5" thickBot="1">
      <c r="D3" s="6"/>
      <c r="E3" s="6"/>
      <c r="I3" s="78"/>
      <c r="J3" s="80"/>
      <c r="M3" s="20"/>
      <c r="O3" s="6"/>
    </row>
    <row r="4" spans="3:27" ht="15" thickBot="1">
      <c r="C4" s="100" t="s">
        <v>59</v>
      </c>
      <c r="D4" s="43" t="s">
        <v>60</v>
      </c>
      <c r="E4" s="43" t="s">
        <v>7</v>
      </c>
      <c r="F4" s="28" t="s">
        <v>0</v>
      </c>
      <c r="G4" s="2" t="s">
        <v>1</v>
      </c>
      <c r="H4" s="3" t="s">
        <v>2</v>
      </c>
      <c r="I4" s="143" t="s">
        <v>92</v>
      </c>
      <c r="J4" s="102" t="s">
        <v>28</v>
      </c>
      <c r="K4" s="4" t="s">
        <v>3</v>
      </c>
      <c r="M4" s="20"/>
      <c r="N4" s="5">
        <v>1</v>
      </c>
      <c r="O4" s="7" t="s">
        <v>4</v>
      </c>
      <c r="P4" s="8" t="s">
        <v>269</v>
      </c>
      <c r="W4"/>
      <c r="X4"/>
      <c r="Y4"/>
      <c r="Z4"/>
      <c r="AA4"/>
    </row>
    <row r="5" spans="1:27" ht="12.75">
      <c r="A5" s="5">
        <v>1</v>
      </c>
      <c r="B5" s="5"/>
      <c r="C5" s="29" t="s">
        <v>99</v>
      </c>
      <c r="D5" s="27">
        <v>1996</v>
      </c>
      <c r="E5" s="27">
        <v>206</v>
      </c>
      <c r="F5" s="54" t="s">
        <v>269</v>
      </c>
      <c r="G5" s="30">
        <v>93</v>
      </c>
      <c r="H5" s="31">
        <v>92</v>
      </c>
      <c r="I5" s="141"/>
      <c r="J5" s="61">
        <v>7</v>
      </c>
      <c r="K5" s="99">
        <f aca="true" t="shared" si="0" ref="K5:K35">SUM(G5:H5)</f>
        <v>185</v>
      </c>
      <c r="M5" s="20"/>
      <c r="N5" s="5"/>
      <c r="O5" s="9"/>
      <c r="P5" s="5"/>
      <c r="Q5" s="10" t="s">
        <v>1</v>
      </c>
      <c r="R5" s="10" t="s">
        <v>2</v>
      </c>
      <c r="S5" s="11" t="s">
        <v>3</v>
      </c>
      <c r="W5"/>
      <c r="X5"/>
      <c r="Y5"/>
      <c r="Z5"/>
      <c r="AA5"/>
    </row>
    <row r="6" spans="1:27" ht="12.75">
      <c r="A6" s="5">
        <v>2</v>
      </c>
      <c r="B6" s="5"/>
      <c r="C6" s="32" t="s">
        <v>100</v>
      </c>
      <c r="D6" s="40">
        <v>1996</v>
      </c>
      <c r="E6" s="40">
        <v>327</v>
      </c>
      <c r="F6" s="41" t="s">
        <v>29</v>
      </c>
      <c r="G6" s="37">
        <v>85</v>
      </c>
      <c r="H6" s="38">
        <v>92</v>
      </c>
      <c r="I6" s="36"/>
      <c r="J6" s="45">
        <v>4</v>
      </c>
      <c r="K6" s="99">
        <f t="shared" si="0"/>
        <v>177</v>
      </c>
      <c r="M6" s="20"/>
      <c r="N6" s="5"/>
      <c r="O6" s="9">
        <v>206</v>
      </c>
      <c r="P6" s="25" t="s">
        <v>99</v>
      </c>
      <c r="Q6" s="21">
        <v>93</v>
      </c>
      <c r="R6" s="21">
        <v>92</v>
      </c>
      <c r="S6" s="14">
        <f>SUM(Q6:R6)</f>
        <v>185</v>
      </c>
      <c r="W6"/>
      <c r="X6"/>
      <c r="Y6"/>
      <c r="Z6"/>
      <c r="AA6"/>
    </row>
    <row r="7" spans="1:27" ht="12.75">
      <c r="A7" s="5">
        <v>3</v>
      </c>
      <c r="B7" s="5"/>
      <c r="C7" s="32" t="s">
        <v>106</v>
      </c>
      <c r="D7" s="101" t="s">
        <v>420</v>
      </c>
      <c r="E7" s="33">
        <v>136</v>
      </c>
      <c r="F7" s="34" t="s">
        <v>269</v>
      </c>
      <c r="G7" s="37">
        <v>91</v>
      </c>
      <c r="H7" s="38">
        <v>86</v>
      </c>
      <c r="I7" s="36"/>
      <c r="J7" s="45">
        <v>6</v>
      </c>
      <c r="K7" s="99">
        <f t="shared" si="0"/>
        <v>177</v>
      </c>
      <c r="M7" s="20"/>
      <c r="N7" s="5"/>
      <c r="O7" s="9">
        <v>203</v>
      </c>
      <c r="P7" s="25" t="s">
        <v>97</v>
      </c>
      <c r="Q7" s="13">
        <v>89</v>
      </c>
      <c r="R7" s="13">
        <v>87</v>
      </c>
      <c r="S7" s="14">
        <f>SUM(Q7:R7)</f>
        <v>176</v>
      </c>
      <c r="W7"/>
      <c r="X7"/>
      <c r="Y7"/>
      <c r="Z7"/>
      <c r="AA7"/>
    </row>
    <row r="8" spans="1:27" ht="13.5" thickBot="1">
      <c r="A8" s="5">
        <v>4</v>
      </c>
      <c r="B8" s="5"/>
      <c r="C8" s="32" t="s">
        <v>102</v>
      </c>
      <c r="D8" s="101" t="s">
        <v>420</v>
      </c>
      <c r="E8" s="33">
        <v>329</v>
      </c>
      <c r="F8" s="34" t="s">
        <v>29</v>
      </c>
      <c r="G8" s="37">
        <v>85</v>
      </c>
      <c r="H8" s="38">
        <v>91</v>
      </c>
      <c r="I8" s="36"/>
      <c r="J8" s="45">
        <v>4</v>
      </c>
      <c r="K8" s="99">
        <f t="shared" si="0"/>
        <v>176</v>
      </c>
      <c r="M8" s="20"/>
      <c r="N8" s="5"/>
      <c r="O8" s="15">
        <v>135</v>
      </c>
      <c r="P8" s="26" t="s">
        <v>347</v>
      </c>
      <c r="Q8" s="16">
        <v>89</v>
      </c>
      <c r="R8" s="16">
        <v>80</v>
      </c>
      <c r="S8" s="14">
        <f>SUM(Q8:R8)</f>
        <v>169</v>
      </c>
      <c r="W8"/>
      <c r="X8"/>
      <c r="Y8"/>
      <c r="Z8"/>
      <c r="AA8"/>
    </row>
    <row r="9" spans="1:27" ht="13.5" thickBot="1">
      <c r="A9" s="5">
        <v>5</v>
      </c>
      <c r="B9" s="5"/>
      <c r="C9" s="32" t="s">
        <v>344</v>
      </c>
      <c r="D9" s="101" t="s">
        <v>428</v>
      </c>
      <c r="E9" s="33">
        <v>133</v>
      </c>
      <c r="F9" s="34" t="s">
        <v>94</v>
      </c>
      <c r="G9" s="37">
        <v>89</v>
      </c>
      <c r="H9" s="38">
        <v>87</v>
      </c>
      <c r="I9" s="36"/>
      <c r="J9" s="45">
        <v>7</v>
      </c>
      <c r="K9" s="99">
        <f t="shared" si="0"/>
        <v>176</v>
      </c>
      <c r="M9" s="20"/>
      <c r="N9" s="5"/>
      <c r="O9" s="21"/>
      <c r="P9" s="12"/>
      <c r="Q9" s="13"/>
      <c r="R9" s="47">
        <f>SUM(R6:R8)</f>
        <v>259</v>
      </c>
      <c r="S9" s="17">
        <f>SUM(S6:S8)</f>
        <v>530</v>
      </c>
      <c r="W9"/>
      <c r="X9"/>
      <c r="Y9"/>
      <c r="Z9"/>
      <c r="AA9"/>
    </row>
    <row r="10" spans="1:27" ht="13.5" thickTop="1">
      <c r="A10" s="5">
        <v>6</v>
      </c>
      <c r="B10" s="5"/>
      <c r="C10" s="39" t="s">
        <v>97</v>
      </c>
      <c r="D10" s="33">
        <v>1995</v>
      </c>
      <c r="E10" s="40">
        <v>203</v>
      </c>
      <c r="F10" s="34" t="s">
        <v>269</v>
      </c>
      <c r="G10" s="37">
        <v>89</v>
      </c>
      <c r="H10" s="38">
        <v>87</v>
      </c>
      <c r="I10" s="36"/>
      <c r="J10" s="45">
        <v>3</v>
      </c>
      <c r="K10" s="99">
        <f t="shared" si="0"/>
        <v>176</v>
      </c>
      <c r="M10" s="20"/>
      <c r="N10" s="5"/>
      <c r="W10"/>
      <c r="X10"/>
      <c r="Y10"/>
      <c r="Z10"/>
      <c r="AA10"/>
    </row>
    <row r="11" spans="1:27" ht="13.5" thickBot="1">
      <c r="A11" s="5">
        <v>7</v>
      </c>
      <c r="B11" s="5"/>
      <c r="C11" s="32" t="s">
        <v>342</v>
      </c>
      <c r="D11" s="101" t="s">
        <v>428</v>
      </c>
      <c r="E11" s="33">
        <v>225</v>
      </c>
      <c r="F11" s="34" t="s">
        <v>8</v>
      </c>
      <c r="G11" s="37">
        <v>85</v>
      </c>
      <c r="H11" s="38">
        <v>90</v>
      </c>
      <c r="I11" s="36"/>
      <c r="J11" s="45">
        <v>3</v>
      </c>
      <c r="K11" s="99">
        <f t="shared" si="0"/>
        <v>175</v>
      </c>
      <c r="M11" s="20"/>
      <c r="N11" s="5"/>
      <c r="W11"/>
      <c r="X11"/>
      <c r="Y11"/>
      <c r="Z11"/>
      <c r="AA11"/>
    </row>
    <row r="12" spans="1:27" ht="13.5" thickBot="1">
      <c r="A12" s="5">
        <v>8</v>
      </c>
      <c r="B12" s="5"/>
      <c r="C12" s="32" t="s">
        <v>360</v>
      </c>
      <c r="D12" s="101" t="s">
        <v>420</v>
      </c>
      <c r="E12" s="33">
        <v>334</v>
      </c>
      <c r="F12" s="34" t="s">
        <v>411</v>
      </c>
      <c r="G12" s="37">
        <v>87</v>
      </c>
      <c r="H12" s="38">
        <v>88</v>
      </c>
      <c r="I12" s="36"/>
      <c r="J12" s="45">
        <v>1</v>
      </c>
      <c r="K12" s="99">
        <f t="shared" si="0"/>
        <v>175</v>
      </c>
      <c r="M12" s="20"/>
      <c r="N12" s="5">
        <v>2</v>
      </c>
      <c r="O12" s="7" t="s">
        <v>4</v>
      </c>
      <c r="P12" s="8" t="s">
        <v>29</v>
      </c>
      <c r="W12"/>
      <c r="X12"/>
      <c r="Y12"/>
      <c r="Z12"/>
      <c r="AA12"/>
    </row>
    <row r="13" spans="1:27" ht="12.75">
      <c r="A13" s="5">
        <v>9</v>
      </c>
      <c r="B13" s="5"/>
      <c r="C13" s="32" t="s">
        <v>98</v>
      </c>
      <c r="D13" s="101" t="s">
        <v>420</v>
      </c>
      <c r="E13" s="33">
        <v>314</v>
      </c>
      <c r="F13" s="34" t="s">
        <v>357</v>
      </c>
      <c r="G13" s="37">
        <v>81</v>
      </c>
      <c r="H13" s="38">
        <v>92</v>
      </c>
      <c r="I13" s="36"/>
      <c r="J13" s="45">
        <v>6</v>
      </c>
      <c r="K13" s="99">
        <f t="shared" si="0"/>
        <v>173</v>
      </c>
      <c r="M13" s="20"/>
      <c r="N13" s="5"/>
      <c r="O13" s="9"/>
      <c r="P13" s="5"/>
      <c r="Q13" s="10" t="s">
        <v>1</v>
      </c>
      <c r="R13" s="10" t="s">
        <v>2</v>
      </c>
      <c r="S13" s="11" t="s">
        <v>3</v>
      </c>
      <c r="W13"/>
      <c r="X13"/>
      <c r="Y13"/>
      <c r="Z13"/>
      <c r="AA13"/>
    </row>
    <row r="14" spans="1:27" ht="12.75">
      <c r="A14" s="5">
        <v>10</v>
      </c>
      <c r="B14" s="5"/>
      <c r="C14" s="32" t="s">
        <v>359</v>
      </c>
      <c r="D14" s="101" t="s">
        <v>428</v>
      </c>
      <c r="E14" s="33">
        <v>229</v>
      </c>
      <c r="F14" s="34" t="s">
        <v>358</v>
      </c>
      <c r="G14" s="37">
        <v>86</v>
      </c>
      <c r="H14" s="38">
        <v>87</v>
      </c>
      <c r="I14" s="36"/>
      <c r="J14" s="45">
        <v>1</v>
      </c>
      <c r="K14" s="99">
        <f t="shared" si="0"/>
        <v>173</v>
      </c>
      <c r="M14" s="20"/>
      <c r="N14" s="5"/>
      <c r="O14" s="9">
        <v>328</v>
      </c>
      <c r="P14" s="25" t="s">
        <v>362</v>
      </c>
      <c r="Q14" s="21">
        <v>83</v>
      </c>
      <c r="R14" s="21">
        <v>83</v>
      </c>
      <c r="S14" s="14">
        <f>SUM(Q14:R14)</f>
        <v>166</v>
      </c>
      <c r="W14"/>
      <c r="X14"/>
      <c r="Y14"/>
      <c r="Z14"/>
      <c r="AA14"/>
    </row>
    <row r="15" spans="1:27" ht="12.75">
      <c r="A15" s="5">
        <v>11</v>
      </c>
      <c r="B15" s="5"/>
      <c r="C15" s="32" t="s">
        <v>429</v>
      </c>
      <c r="D15" s="101" t="s">
        <v>423</v>
      </c>
      <c r="E15" s="33">
        <v>113</v>
      </c>
      <c r="F15" s="34" t="s">
        <v>418</v>
      </c>
      <c r="G15" s="37">
        <v>89</v>
      </c>
      <c r="H15" s="38">
        <v>81</v>
      </c>
      <c r="I15" s="36"/>
      <c r="J15" s="45">
        <v>2</v>
      </c>
      <c r="K15" s="99">
        <f t="shared" si="0"/>
        <v>170</v>
      </c>
      <c r="M15" s="20"/>
      <c r="N15" s="5"/>
      <c r="O15" s="9">
        <v>327</v>
      </c>
      <c r="P15" s="25" t="s">
        <v>100</v>
      </c>
      <c r="Q15" s="13">
        <v>85</v>
      </c>
      <c r="R15" s="13">
        <v>92</v>
      </c>
      <c r="S15" s="14">
        <f>SUM(Q15:R15)</f>
        <v>177</v>
      </c>
      <c r="W15"/>
      <c r="X15"/>
      <c r="Y15"/>
      <c r="Z15"/>
      <c r="AA15"/>
    </row>
    <row r="16" spans="1:27" ht="13.5" thickBot="1">
      <c r="A16" s="5">
        <v>12</v>
      </c>
      <c r="B16" s="5"/>
      <c r="C16" s="32" t="s">
        <v>347</v>
      </c>
      <c r="D16" s="101" t="s">
        <v>420</v>
      </c>
      <c r="E16" s="33">
        <v>135</v>
      </c>
      <c r="F16" s="34" t="s">
        <v>269</v>
      </c>
      <c r="G16" s="37">
        <v>89</v>
      </c>
      <c r="H16" s="38">
        <v>80</v>
      </c>
      <c r="I16" s="36"/>
      <c r="J16" s="45">
        <v>2</v>
      </c>
      <c r="K16" s="99">
        <f t="shared" si="0"/>
        <v>169</v>
      </c>
      <c r="M16" s="20"/>
      <c r="N16" s="5"/>
      <c r="O16" s="15">
        <v>329</v>
      </c>
      <c r="P16" s="26" t="s">
        <v>102</v>
      </c>
      <c r="Q16" s="16">
        <v>85</v>
      </c>
      <c r="R16" s="16">
        <v>91</v>
      </c>
      <c r="S16" s="14">
        <f>SUM(Q16:R16)</f>
        <v>176</v>
      </c>
      <c r="W16"/>
      <c r="X16"/>
      <c r="Y16"/>
      <c r="Z16"/>
      <c r="AA16"/>
    </row>
    <row r="17" spans="1:27" ht="13.5" thickBot="1">
      <c r="A17" s="5">
        <v>13</v>
      </c>
      <c r="B17" s="5"/>
      <c r="C17" s="32" t="s">
        <v>104</v>
      </c>
      <c r="D17" s="101" t="s">
        <v>423</v>
      </c>
      <c r="E17" s="33">
        <v>330</v>
      </c>
      <c r="F17" s="34" t="s">
        <v>156</v>
      </c>
      <c r="G17" s="37">
        <v>81</v>
      </c>
      <c r="H17" s="38">
        <v>87</v>
      </c>
      <c r="I17" s="36"/>
      <c r="J17" s="45">
        <v>2</v>
      </c>
      <c r="K17" s="99">
        <f t="shared" si="0"/>
        <v>168</v>
      </c>
      <c r="M17" s="20"/>
      <c r="N17" s="5"/>
      <c r="O17" s="21"/>
      <c r="P17" s="12"/>
      <c r="Q17" s="13"/>
      <c r="R17" s="47">
        <f>SUM(R14:R16)</f>
        <v>266</v>
      </c>
      <c r="S17" s="17">
        <f>SUM(S14:S16)</f>
        <v>519</v>
      </c>
      <c r="W17"/>
      <c r="X17"/>
      <c r="Y17"/>
      <c r="Z17"/>
      <c r="AA17"/>
    </row>
    <row r="18" spans="1:27" ht="13.5" thickTop="1">
      <c r="A18" s="5">
        <v>14</v>
      </c>
      <c r="B18" s="5"/>
      <c r="C18" s="32" t="s">
        <v>363</v>
      </c>
      <c r="D18" s="101" t="s">
        <v>420</v>
      </c>
      <c r="E18" s="33">
        <v>107</v>
      </c>
      <c r="F18" s="34" t="s">
        <v>61</v>
      </c>
      <c r="G18" s="37">
        <v>81</v>
      </c>
      <c r="H18" s="38">
        <v>85</v>
      </c>
      <c r="I18" s="36"/>
      <c r="J18" s="45"/>
      <c r="K18" s="99">
        <f t="shared" si="0"/>
        <v>166</v>
      </c>
      <c r="M18" s="20"/>
      <c r="W18"/>
      <c r="X18"/>
      <c r="Y18"/>
      <c r="Z18"/>
      <c r="AA18"/>
    </row>
    <row r="19" spans="1:27" ht="13.5" thickBot="1">
      <c r="A19" s="5">
        <v>15</v>
      </c>
      <c r="B19" s="5"/>
      <c r="C19" s="32" t="s">
        <v>362</v>
      </c>
      <c r="D19" s="101" t="s">
        <v>428</v>
      </c>
      <c r="E19" s="33">
        <v>328</v>
      </c>
      <c r="F19" s="34" t="s">
        <v>29</v>
      </c>
      <c r="G19" s="37">
        <v>83</v>
      </c>
      <c r="H19" s="38">
        <v>83</v>
      </c>
      <c r="I19" s="36"/>
      <c r="J19" s="45"/>
      <c r="K19" s="99">
        <f t="shared" si="0"/>
        <v>166</v>
      </c>
      <c r="M19" s="20"/>
      <c r="W19"/>
      <c r="X19"/>
      <c r="Y19"/>
      <c r="Z19"/>
      <c r="AA19"/>
    </row>
    <row r="20" spans="1:27" ht="13.5" thickBot="1">
      <c r="A20" s="5">
        <v>16</v>
      </c>
      <c r="B20" s="5"/>
      <c r="C20" s="32" t="s">
        <v>340</v>
      </c>
      <c r="D20" s="101" t="s">
        <v>428</v>
      </c>
      <c r="E20" s="33">
        <v>238</v>
      </c>
      <c r="F20" s="34" t="s">
        <v>8</v>
      </c>
      <c r="G20" s="37">
        <v>81</v>
      </c>
      <c r="H20" s="38">
        <v>83</v>
      </c>
      <c r="I20" s="36"/>
      <c r="J20" s="45"/>
      <c r="K20" s="99">
        <f t="shared" si="0"/>
        <v>164</v>
      </c>
      <c r="M20" s="20"/>
      <c r="N20" s="5">
        <v>3</v>
      </c>
      <c r="O20" s="7" t="s">
        <v>4</v>
      </c>
      <c r="P20" s="8" t="s">
        <v>418</v>
      </c>
      <c r="W20"/>
      <c r="X20"/>
      <c r="Y20"/>
      <c r="Z20"/>
      <c r="AA20"/>
    </row>
    <row r="21" spans="1:27" ht="12.75">
      <c r="A21" s="5">
        <v>17</v>
      </c>
      <c r="B21" s="5"/>
      <c r="C21" s="32" t="s">
        <v>101</v>
      </c>
      <c r="D21" s="101" t="s">
        <v>420</v>
      </c>
      <c r="E21" s="33">
        <v>308</v>
      </c>
      <c r="F21" s="34" t="s">
        <v>150</v>
      </c>
      <c r="G21" s="37">
        <v>79</v>
      </c>
      <c r="H21" s="38">
        <v>82</v>
      </c>
      <c r="I21" s="36"/>
      <c r="J21" s="45"/>
      <c r="K21" s="99">
        <f t="shared" si="0"/>
        <v>161</v>
      </c>
      <c r="M21" s="20"/>
      <c r="N21" s="5"/>
      <c r="O21" s="9"/>
      <c r="P21" s="5"/>
      <c r="Q21" s="10" t="s">
        <v>1</v>
      </c>
      <c r="R21" s="10" t="s">
        <v>2</v>
      </c>
      <c r="S21" s="11" t="s">
        <v>3</v>
      </c>
      <c r="W21"/>
      <c r="X21"/>
      <c r="Y21"/>
      <c r="Z21"/>
      <c r="AA21"/>
    </row>
    <row r="22" spans="1:27" ht="12.75">
      <c r="A22" s="5">
        <v>18</v>
      </c>
      <c r="B22" s="5"/>
      <c r="C22" s="32" t="s">
        <v>426</v>
      </c>
      <c r="D22" s="101" t="s">
        <v>423</v>
      </c>
      <c r="E22" s="33">
        <v>115</v>
      </c>
      <c r="F22" s="34" t="s">
        <v>418</v>
      </c>
      <c r="G22" s="37">
        <v>81</v>
      </c>
      <c r="H22" s="38">
        <v>79</v>
      </c>
      <c r="I22" s="36"/>
      <c r="J22" s="45"/>
      <c r="K22" s="99">
        <f t="shared" si="0"/>
        <v>160</v>
      </c>
      <c r="M22" s="20"/>
      <c r="N22" s="5"/>
      <c r="O22" s="9">
        <v>113</v>
      </c>
      <c r="P22" s="25" t="s">
        <v>429</v>
      </c>
      <c r="Q22" s="21">
        <v>89</v>
      </c>
      <c r="R22" s="21">
        <v>81</v>
      </c>
      <c r="S22" s="14">
        <f>SUM(Q22:R22)</f>
        <v>170</v>
      </c>
      <c r="W22"/>
      <c r="X22"/>
      <c r="Y22"/>
      <c r="Z22"/>
      <c r="AA22"/>
    </row>
    <row r="23" spans="1:27" ht="12.75">
      <c r="A23" s="5">
        <v>19</v>
      </c>
      <c r="B23" s="5"/>
      <c r="C23" s="32" t="s">
        <v>343</v>
      </c>
      <c r="D23" s="101" t="s">
        <v>428</v>
      </c>
      <c r="E23" s="33">
        <v>134</v>
      </c>
      <c r="F23" s="34" t="s">
        <v>269</v>
      </c>
      <c r="G23" s="37">
        <v>75</v>
      </c>
      <c r="H23" s="38">
        <v>84</v>
      </c>
      <c r="I23" s="36"/>
      <c r="J23" s="45"/>
      <c r="K23" s="99">
        <f t="shared" si="0"/>
        <v>159</v>
      </c>
      <c r="M23" s="20"/>
      <c r="N23" s="5"/>
      <c r="O23" s="9">
        <v>115</v>
      </c>
      <c r="P23" s="25" t="s">
        <v>426</v>
      </c>
      <c r="Q23" s="13">
        <v>81</v>
      </c>
      <c r="R23" s="13">
        <v>79</v>
      </c>
      <c r="S23" s="14">
        <f>SUM(Q23:R23)</f>
        <v>160</v>
      </c>
      <c r="W23"/>
      <c r="X23"/>
      <c r="Y23"/>
      <c r="Z23"/>
      <c r="AA23"/>
    </row>
    <row r="24" spans="1:27" ht="13.5" thickBot="1">
      <c r="A24" s="5">
        <v>20</v>
      </c>
      <c r="B24" s="5"/>
      <c r="C24" s="32" t="s">
        <v>361</v>
      </c>
      <c r="D24" s="101" t="s">
        <v>420</v>
      </c>
      <c r="E24" s="33">
        <v>106</v>
      </c>
      <c r="F24" s="34" t="s">
        <v>61</v>
      </c>
      <c r="G24" s="37">
        <v>78</v>
      </c>
      <c r="H24" s="38">
        <v>80</v>
      </c>
      <c r="I24" s="36"/>
      <c r="J24" s="45"/>
      <c r="K24" s="99">
        <f t="shared" si="0"/>
        <v>158</v>
      </c>
      <c r="M24" s="23"/>
      <c r="N24" s="5"/>
      <c r="O24" s="15">
        <v>117</v>
      </c>
      <c r="P24" s="26" t="s">
        <v>430</v>
      </c>
      <c r="Q24" s="16">
        <v>76</v>
      </c>
      <c r="R24" s="16">
        <v>81</v>
      </c>
      <c r="S24" s="14">
        <f>SUM(Q24:R24)</f>
        <v>157</v>
      </c>
      <c r="W24"/>
      <c r="X24"/>
      <c r="Y24"/>
      <c r="Z24"/>
      <c r="AA24"/>
    </row>
    <row r="25" spans="1:27" ht="13.5" thickBot="1">
      <c r="A25" s="5">
        <v>21</v>
      </c>
      <c r="B25" s="5"/>
      <c r="C25" s="32" t="s">
        <v>103</v>
      </c>
      <c r="D25" s="101" t="s">
        <v>428</v>
      </c>
      <c r="E25" s="33">
        <v>307</v>
      </c>
      <c r="F25" s="34" t="s">
        <v>150</v>
      </c>
      <c r="G25" s="37">
        <v>79</v>
      </c>
      <c r="H25" s="38">
        <v>79</v>
      </c>
      <c r="I25" s="36"/>
      <c r="J25" s="45"/>
      <c r="K25" s="99">
        <f t="shared" si="0"/>
        <v>158</v>
      </c>
      <c r="L25" s="60"/>
      <c r="M25" s="24"/>
      <c r="N25" s="5"/>
      <c r="O25" s="21"/>
      <c r="P25" s="12"/>
      <c r="Q25" s="13"/>
      <c r="R25" s="47">
        <f>SUM(R22:R24)</f>
        <v>241</v>
      </c>
      <c r="S25" s="17">
        <f>SUM(S22:S24)</f>
        <v>487</v>
      </c>
      <c r="W25"/>
      <c r="X25"/>
      <c r="Y25"/>
      <c r="Z25"/>
      <c r="AA25"/>
    </row>
    <row r="26" spans="1:27" ht="13.5" thickTop="1">
      <c r="A26" s="5">
        <v>22</v>
      </c>
      <c r="B26" s="5"/>
      <c r="C26" s="32" t="s">
        <v>430</v>
      </c>
      <c r="D26" s="101" t="s">
        <v>423</v>
      </c>
      <c r="E26" s="33">
        <v>117</v>
      </c>
      <c r="F26" s="34" t="s">
        <v>418</v>
      </c>
      <c r="G26" s="37">
        <v>76</v>
      </c>
      <c r="H26" s="38">
        <v>81</v>
      </c>
      <c r="I26" s="36"/>
      <c r="J26" s="45"/>
      <c r="K26" s="99">
        <f t="shared" si="0"/>
        <v>157</v>
      </c>
      <c r="L26" s="60"/>
      <c r="M26" s="24"/>
      <c r="N26" s="19"/>
      <c r="W26"/>
      <c r="X26"/>
      <c r="Y26"/>
      <c r="Z26"/>
      <c r="AA26"/>
    </row>
    <row r="27" spans="1:27" ht="13.5" thickBot="1">
      <c r="A27" s="5">
        <v>23</v>
      </c>
      <c r="B27" s="5"/>
      <c r="C27" s="32" t="s">
        <v>346</v>
      </c>
      <c r="D27" s="101" t="s">
        <v>421</v>
      </c>
      <c r="E27" s="33">
        <v>333</v>
      </c>
      <c r="F27" s="34" t="s">
        <v>411</v>
      </c>
      <c r="G27" s="37">
        <v>77</v>
      </c>
      <c r="H27" s="38">
        <v>72</v>
      </c>
      <c r="I27" s="36"/>
      <c r="J27" s="45"/>
      <c r="K27" s="99">
        <f t="shared" si="0"/>
        <v>149</v>
      </c>
      <c r="L27" s="60"/>
      <c r="M27" s="24"/>
      <c r="N27" s="19"/>
      <c r="W27"/>
      <c r="X27"/>
      <c r="Y27"/>
      <c r="Z27"/>
      <c r="AA27"/>
    </row>
    <row r="28" spans="1:27" ht="13.5" thickBot="1">
      <c r="A28" s="5">
        <v>24</v>
      </c>
      <c r="B28" s="5"/>
      <c r="C28" s="32" t="s">
        <v>105</v>
      </c>
      <c r="D28" s="101" t="s">
        <v>434</v>
      </c>
      <c r="E28" s="33">
        <v>216</v>
      </c>
      <c r="F28" s="34" t="s">
        <v>268</v>
      </c>
      <c r="G28" s="37">
        <v>72</v>
      </c>
      <c r="H28" s="38">
        <v>72</v>
      </c>
      <c r="I28" s="36"/>
      <c r="J28" s="45"/>
      <c r="K28" s="99">
        <f t="shared" si="0"/>
        <v>144</v>
      </c>
      <c r="L28" s="60"/>
      <c r="M28" s="24"/>
      <c r="N28" s="19">
        <v>4</v>
      </c>
      <c r="O28" s="7" t="s">
        <v>4</v>
      </c>
      <c r="P28" s="8" t="s">
        <v>61</v>
      </c>
      <c r="W28"/>
      <c r="X28"/>
      <c r="Y28"/>
      <c r="Z28"/>
      <c r="AA28"/>
    </row>
    <row r="29" spans="1:27" ht="12.75">
      <c r="A29" s="5">
        <v>25</v>
      </c>
      <c r="B29" s="5"/>
      <c r="C29" s="32" t="s">
        <v>368</v>
      </c>
      <c r="D29" s="101" t="s">
        <v>421</v>
      </c>
      <c r="E29" s="33">
        <v>123</v>
      </c>
      <c r="F29" s="34" t="s">
        <v>147</v>
      </c>
      <c r="G29" s="37">
        <v>76</v>
      </c>
      <c r="H29" s="38">
        <v>67</v>
      </c>
      <c r="I29" s="36"/>
      <c r="J29" s="45"/>
      <c r="K29" s="99">
        <f t="shared" si="0"/>
        <v>143</v>
      </c>
      <c r="M29" s="23"/>
      <c r="N29" s="19"/>
      <c r="O29" s="9"/>
      <c r="P29" s="5"/>
      <c r="Q29" s="10" t="s">
        <v>1</v>
      </c>
      <c r="R29" s="10" t="s">
        <v>2</v>
      </c>
      <c r="S29" s="11" t="s">
        <v>3</v>
      </c>
      <c r="W29"/>
      <c r="X29"/>
      <c r="Y29"/>
      <c r="Z29"/>
      <c r="AA29"/>
    </row>
    <row r="30" spans="1:27" ht="12.75">
      <c r="A30" s="5">
        <v>26</v>
      </c>
      <c r="B30" s="5"/>
      <c r="C30" s="32" t="s">
        <v>366</v>
      </c>
      <c r="D30" s="101" t="s">
        <v>421</v>
      </c>
      <c r="E30" s="33">
        <v>127</v>
      </c>
      <c r="F30" s="34" t="s">
        <v>147</v>
      </c>
      <c r="G30" s="37">
        <v>70</v>
      </c>
      <c r="H30" s="38">
        <v>69</v>
      </c>
      <c r="I30" s="36"/>
      <c r="J30" s="45"/>
      <c r="K30" s="99">
        <f t="shared" si="0"/>
        <v>139</v>
      </c>
      <c r="M30" s="23"/>
      <c r="N30" s="19"/>
      <c r="O30" s="9">
        <v>106</v>
      </c>
      <c r="P30" s="25" t="s">
        <v>361</v>
      </c>
      <c r="Q30" s="21">
        <v>78</v>
      </c>
      <c r="R30" s="21">
        <v>80</v>
      </c>
      <c r="S30" s="14">
        <f>SUM(Q30:R30)</f>
        <v>158</v>
      </c>
      <c r="W30"/>
      <c r="X30"/>
      <c r="Y30"/>
      <c r="Z30"/>
      <c r="AA30"/>
    </row>
    <row r="31" spans="1:27" ht="12.75">
      <c r="A31" s="5">
        <v>27</v>
      </c>
      <c r="B31" s="5"/>
      <c r="C31" s="32" t="s">
        <v>367</v>
      </c>
      <c r="D31" s="101" t="s">
        <v>428</v>
      </c>
      <c r="E31" s="33">
        <v>227</v>
      </c>
      <c r="F31" s="34" t="s">
        <v>358</v>
      </c>
      <c r="G31" s="37">
        <v>60</v>
      </c>
      <c r="H31" s="38">
        <v>73</v>
      </c>
      <c r="I31" s="36"/>
      <c r="J31" s="45"/>
      <c r="K31" s="99">
        <f t="shared" si="0"/>
        <v>133</v>
      </c>
      <c r="M31" s="23"/>
      <c r="N31" s="19"/>
      <c r="O31" s="9">
        <v>107</v>
      </c>
      <c r="P31" s="25" t="s">
        <v>363</v>
      </c>
      <c r="Q31" s="13">
        <v>81</v>
      </c>
      <c r="R31" s="13">
        <v>85</v>
      </c>
      <c r="S31" s="14">
        <f>SUM(Q31:R31)</f>
        <v>166</v>
      </c>
      <c r="W31"/>
      <c r="X31"/>
      <c r="Y31"/>
      <c r="Z31"/>
      <c r="AA31"/>
    </row>
    <row r="32" spans="1:27" ht="13.5" thickBot="1">
      <c r="A32" s="5">
        <v>28</v>
      </c>
      <c r="B32" s="5"/>
      <c r="C32" s="32" t="s">
        <v>364</v>
      </c>
      <c r="D32" s="101" t="s">
        <v>428</v>
      </c>
      <c r="E32" s="33">
        <v>130</v>
      </c>
      <c r="F32" s="34" t="s">
        <v>94</v>
      </c>
      <c r="G32" s="37">
        <v>71</v>
      </c>
      <c r="H32" s="38">
        <v>62</v>
      </c>
      <c r="I32" s="36"/>
      <c r="J32" s="45"/>
      <c r="K32" s="99">
        <f t="shared" si="0"/>
        <v>133</v>
      </c>
      <c r="M32" s="23"/>
      <c r="N32" s="19"/>
      <c r="O32" s="15">
        <v>109</v>
      </c>
      <c r="P32" s="26" t="s">
        <v>422</v>
      </c>
      <c r="Q32" s="16">
        <v>57</v>
      </c>
      <c r="R32" s="16">
        <v>73</v>
      </c>
      <c r="S32" s="14">
        <f>SUM(Q32:R32)</f>
        <v>130</v>
      </c>
      <c r="W32"/>
      <c r="X32"/>
      <c r="Y32"/>
      <c r="Z32"/>
      <c r="AA32"/>
    </row>
    <row r="33" spans="1:27" ht="13.5" thickBot="1">
      <c r="A33" s="5">
        <v>29</v>
      </c>
      <c r="B33" s="5"/>
      <c r="C33" s="32" t="s">
        <v>422</v>
      </c>
      <c r="D33" s="101" t="s">
        <v>423</v>
      </c>
      <c r="E33" s="33">
        <v>109</v>
      </c>
      <c r="F33" s="34" t="s">
        <v>61</v>
      </c>
      <c r="G33" s="37">
        <v>57</v>
      </c>
      <c r="H33" s="38">
        <v>73</v>
      </c>
      <c r="I33" s="36"/>
      <c r="J33" s="45"/>
      <c r="K33" s="99">
        <f t="shared" si="0"/>
        <v>130</v>
      </c>
      <c r="M33" s="23"/>
      <c r="N33" s="19"/>
      <c r="O33" s="21"/>
      <c r="P33" s="12"/>
      <c r="Q33" s="13"/>
      <c r="R33" s="47">
        <f>SUM(R30:R32)</f>
        <v>238</v>
      </c>
      <c r="S33" s="17">
        <f>SUM(S30:S32)</f>
        <v>454</v>
      </c>
      <c r="W33"/>
      <c r="X33"/>
      <c r="Y33"/>
      <c r="Z33"/>
      <c r="AA33"/>
    </row>
    <row r="34" spans="1:27" ht="13.5" thickTop="1">
      <c r="A34" s="5">
        <v>30</v>
      </c>
      <c r="B34" s="5"/>
      <c r="C34" s="32" t="s">
        <v>349</v>
      </c>
      <c r="D34" s="101" t="s">
        <v>428</v>
      </c>
      <c r="E34" s="33">
        <v>128</v>
      </c>
      <c r="F34" s="34" t="s">
        <v>147</v>
      </c>
      <c r="G34" s="37">
        <v>64</v>
      </c>
      <c r="H34" s="38">
        <v>66</v>
      </c>
      <c r="I34" s="36"/>
      <c r="J34" s="45"/>
      <c r="K34" s="99">
        <f t="shared" si="0"/>
        <v>130</v>
      </c>
      <c r="M34" s="23"/>
      <c r="N34" s="19"/>
      <c r="W34"/>
      <c r="X34"/>
      <c r="Y34"/>
      <c r="Z34"/>
      <c r="AA34"/>
    </row>
    <row r="35" spans="1:27" ht="13.5" thickBot="1">
      <c r="A35" s="5">
        <v>31</v>
      </c>
      <c r="B35" s="5"/>
      <c r="C35" s="170" t="s">
        <v>365</v>
      </c>
      <c r="D35" s="182" t="s">
        <v>428</v>
      </c>
      <c r="E35" s="171">
        <v>103</v>
      </c>
      <c r="F35" s="172" t="s">
        <v>289</v>
      </c>
      <c r="G35" s="177">
        <v>68</v>
      </c>
      <c r="H35" s="178">
        <v>58</v>
      </c>
      <c r="I35" s="174"/>
      <c r="J35" s="175"/>
      <c r="K35" s="176">
        <f t="shared" si="0"/>
        <v>126</v>
      </c>
      <c r="M35" s="23"/>
      <c r="N35" s="19"/>
      <c r="W35"/>
      <c r="X35"/>
      <c r="Y35"/>
      <c r="Z35"/>
      <c r="AA35"/>
    </row>
    <row r="36" spans="1:27" ht="13.5" thickBot="1">
      <c r="A36" s="19"/>
      <c r="B36" s="19"/>
      <c r="C36" s="48"/>
      <c r="D36" s="151"/>
      <c r="E36" s="49"/>
      <c r="F36" s="48"/>
      <c r="G36" s="50"/>
      <c r="H36" s="50"/>
      <c r="I36" s="49"/>
      <c r="J36" s="49"/>
      <c r="K36" s="104"/>
      <c r="M36" s="23"/>
      <c r="N36" s="19">
        <v>5</v>
      </c>
      <c r="O36" s="7" t="s">
        <v>4</v>
      </c>
      <c r="P36" s="8" t="s">
        <v>147</v>
      </c>
      <c r="W36"/>
      <c r="X36"/>
      <c r="Y36"/>
      <c r="Z36"/>
      <c r="AA36"/>
    </row>
    <row r="37" spans="1:27" ht="12.75">
      <c r="A37" s="19"/>
      <c r="B37" s="19"/>
      <c r="C37" s="48"/>
      <c r="D37" s="151"/>
      <c r="E37" s="49"/>
      <c r="F37" s="48"/>
      <c r="G37" s="50"/>
      <c r="H37" s="50"/>
      <c r="I37" s="49"/>
      <c r="J37" s="49"/>
      <c r="K37" s="104"/>
      <c r="M37" s="23"/>
      <c r="N37" s="19"/>
      <c r="O37" s="9"/>
      <c r="P37" s="5"/>
      <c r="Q37" s="10" t="s">
        <v>1</v>
      </c>
      <c r="R37" s="10" t="s">
        <v>2</v>
      </c>
      <c r="S37" s="11" t="s">
        <v>3</v>
      </c>
      <c r="W37"/>
      <c r="X37"/>
      <c r="Y37"/>
      <c r="Z37"/>
      <c r="AA37"/>
    </row>
    <row r="38" spans="1:27" ht="14.25">
      <c r="A38" s="19"/>
      <c r="B38" s="19"/>
      <c r="C38" s="48"/>
      <c r="D38" s="49"/>
      <c r="E38" s="49"/>
      <c r="F38" s="18"/>
      <c r="G38" s="50"/>
      <c r="H38" s="50"/>
      <c r="I38" s="79"/>
      <c r="J38" s="49"/>
      <c r="K38" s="51"/>
      <c r="M38" s="23"/>
      <c r="N38" s="19"/>
      <c r="O38" s="9">
        <v>127</v>
      </c>
      <c r="P38" s="25" t="s">
        <v>366</v>
      </c>
      <c r="Q38" s="21">
        <v>70</v>
      </c>
      <c r="R38" s="21">
        <v>69</v>
      </c>
      <c r="S38" s="14">
        <f>SUM(Q38:R38)</f>
        <v>139</v>
      </c>
      <c r="W38"/>
      <c r="X38"/>
      <c r="Y38"/>
      <c r="Z38"/>
      <c r="AA38"/>
    </row>
    <row r="39" spans="1:27" ht="14.25">
      <c r="A39" s="19"/>
      <c r="B39" s="19"/>
      <c r="C39" s="12"/>
      <c r="D39" s="49"/>
      <c r="E39" s="49"/>
      <c r="F39" s="18"/>
      <c r="G39" s="50"/>
      <c r="H39" s="50"/>
      <c r="I39" s="79"/>
      <c r="J39" s="49"/>
      <c r="K39" s="51"/>
      <c r="M39" s="23"/>
      <c r="N39" s="19"/>
      <c r="O39" s="9">
        <v>123</v>
      </c>
      <c r="P39" s="25" t="s">
        <v>368</v>
      </c>
      <c r="Q39" s="13">
        <v>76</v>
      </c>
      <c r="R39" s="13">
        <v>67</v>
      </c>
      <c r="S39" s="14">
        <f>SUM(Q39:R39)</f>
        <v>143</v>
      </c>
      <c r="W39"/>
      <c r="X39"/>
      <c r="Y39"/>
      <c r="Z39"/>
      <c r="AA39"/>
    </row>
    <row r="40" spans="1:27" ht="15" thickBot="1">
      <c r="A40" s="19"/>
      <c r="B40" s="19"/>
      <c r="C40" s="12"/>
      <c r="D40" s="49"/>
      <c r="E40" s="49"/>
      <c r="F40" s="18"/>
      <c r="G40" s="50"/>
      <c r="H40" s="50"/>
      <c r="I40" s="79"/>
      <c r="J40" s="49"/>
      <c r="K40" s="51"/>
      <c r="M40" s="23"/>
      <c r="N40" s="19"/>
      <c r="O40" s="15">
        <v>128</v>
      </c>
      <c r="P40" s="26" t="s">
        <v>349</v>
      </c>
      <c r="Q40" s="16">
        <v>64</v>
      </c>
      <c r="R40" s="16">
        <v>66</v>
      </c>
      <c r="S40" s="14">
        <f>SUM(Q40:R40)</f>
        <v>130</v>
      </c>
      <c r="W40"/>
      <c r="X40"/>
      <c r="Y40"/>
      <c r="Z40"/>
      <c r="AA40"/>
    </row>
    <row r="41" spans="1:27" ht="15" thickBot="1">
      <c r="A41" s="19"/>
      <c r="B41" s="19"/>
      <c r="C41" s="48"/>
      <c r="D41" s="49"/>
      <c r="E41" s="49"/>
      <c r="F41" s="18"/>
      <c r="G41" s="50"/>
      <c r="H41" s="50"/>
      <c r="I41" s="79"/>
      <c r="J41" s="49"/>
      <c r="K41" s="51"/>
      <c r="M41" s="23"/>
      <c r="N41" s="19"/>
      <c r="O41" s="21"/>
      <c r="P41" s="12"/>
      <c r="Q41" s="13"/>
      <c r="R41" s="47">
        <f>SUM(R38:R40)</f>
        <v>202</v>
      </c>
      <c r="S41" s="17">
        <f>SUM(S38:S40)</f>
        <v>412</v>
      </c>
      <c r="W41"/>
      <c r="X41"/>
      <c r="Y41"/>
      <c r="Z41"/>
      <c r="AA41"/>
    </row>
    <row r="42" spans="1:27" ht="15" thickTop="1">
      <c r="A42" s="19"/>
      <c r="B42" s="19"/>
      <c r="C42" s="48"/>
      <c r="D42" s="49"/>
      <c r="E42" s="49"/>
      <c r="F42" s="18"/>
      <c r="G42" s="50"/>
      <c r="H42" s="50"/>
      <c r="I42" s="79"/>
      <c r="J42" s="49"/>
      <c r="K42" s="51"/>
      <c r="M42" s="23"/>
      <c r="N42" s="19"/>
      <c r="W42"/>
      <c r="X42"/>
      <c r="Y42"/>
      <c r="Z42"/>
      <c r="AA42"/>
    </row>
    <row r="43" spans="1:27" ht="14.25">
      <c r="A43" s="19"/>
      <c r="B43" s="19"/>
      <c r="C43" s="12"/>
      <c r="D43" s="49"/>
      <c r="E43" s="49"/>
      <c r="F43" s="18"/>
      <c r="G43" s="50"/>
      <c r="H43" s="50"/>
      <c r="I43" s="79"/>
      <c r="J43" s="49"/>
      <c r="K43" s="51"/>
      <c r="M43" s="23"/>
      <c r="N43" s="19"/>
      <c r="W43"/>
      <c r="X43"/>
      <c r="Y43"/>
      <c r="Z43"/>
      <c r="AA43"/>
    </row>
    <row r="44" spans="1:27" ht="14.25">
      <c r="A44" s="19"/>
      <c r="B44" s="19"/>
      <c r="C44" s="48"/>
      <c r="D44" s="49"/>
      <c r="E44" s="49"/>
      <c r="F44" s="18"/>
      <c r="G44" s="50"/>
      <c r="H44" s="50"/>
      <c r="I44" s="79"/>
      <c r="J44" s="49"/>
      <c r="K44" s="51"/>
      <c r="L44" s="60"/>
      <c r="M44" s="24"/>
      <c r="N44" s="19"/>
      <c r="O44" s="13"/>
      <c r="P44" s="19"/>
      <c r="Q44" s="18"/>
      <c r="R44" s="18"/>
      <c r="S44" s="18"/>
      <c r="T44" s="18"/>
      <c r="W44"/>
      <c r="X44"/>
      <c r="Y44"/>
      <c r="Z44"/>
      <c r="AA44"/>
    </row>
    <row r="45" spans="1:27" ht="14.25">
      <c r="A45" s="19"/>
      <c r="B45" s="19"/>
      <c r="C45" s="48"/>
      <c r="D45" s="49"/>
      <c r="E45" s="49"/>
      <c r="F45" s="18"/>
      <c r="G45" s="50"/>
      <c r="H45" s="50"/>
      <c r="I45" s="79"/>
      <c r="J45" s="49"/>
      <c r="K45" s="51"/>
      <c r="L45" s="60"/>
      <c r="M45" s="24"/>
      <c r="N45" s="19"/>
      <c r="O45" s="13"/>
      <c r="P45" s="19"/>
      <c r="Q45" s="148"/>
      <c r="R45" s="148"/>
      <c r="S45" s="148"/>
      <c r="T45" s="18"/>
      <c r="W45"/>
      <c r="X45"/>
      <c r="Y45"/>
      <c r="Z45"/>
      <c r="AA45"/>
    </row>
    <row r="46" spans="1:27" ht="14.25">
      <c r="A46" s="19"/>
      <c r="B46" s="19"/>
      <c r="C46" s="48"/>
      <c r="D46" s="49"/>
      <c r="E46" s="49"/>
      <c r="F46" s="18"/>
      <c r="G46" s="50"/>
      <c r="H46" s="50"/>
      <c r="I46" s="79"/>
      <c r="J46" s="49"/>
      <c r="K46" s="51"/>
      <c r="L46" s="60"/>
      <c r="M46" s="24"/>
      <c r="N46" s="19"/>
      <c r="O46" s="13"/>
      <c r="P46" s="52"/>
      <c r="Q46" s="13"/>
      <c r="R46" s="13"/>
      <c r="S46" s="13"/>
      <c r="T46" s="18"/>
      <c r="W46"/>
      <c r="X46"/>
      <c r="Y46"/>
      <c r="Z46"/>
      <c r="AA46"/>
    </row>
    <row r="47" spans="1:27" ht="14.25">
      <c r="A47" s="19"/>
      <c r="B47" s="19"/>
      <c r="C47" s="48"/>
      <c r="D47" s="49"/>
      <c r="E47" s="49"/>
      <c r="F47" s="18"/>
      <c r="G47" s="50"/>
      <c r="H47" s="50"/>
      <c r="I47" s="79"/>
      <c r="J47" s="49"/>
      <c r="K47" s="51"/>
      <c r="L47" s="60"/>
      <c r="M47" s="24"/>
      <c r="N47" s="19"/>
      <c r="O47" s="13"/>
      <c r="P47" s="52"/>
      <c r="Q47" s="13"/>
      <c r="R47" s="13"/>
      <c r="S47" s="13"/>
      <c r="T47" s="18"/>
      <c r="W47"/>
      <c r="X47"/>
      <c r="Y47"/>
      <c r="Z47"/>
      <c r="AA47"/>
    </row>
    <row r="48" spans="1:27" ht="14.25">
      <c r="A48" s="19"/>
      <c r="B48" s="19"/>
      <c r="C48" s="48"/>
      <c r="D48" s="49"/>
      <c r="E48" s="49"/>
      <c r="F48" s="18"/>
      <c r="G48" s="50"/>
      <c r="H48" s="50"/>
      <c r="I48" s="79"/>
      <c r="J48" s="49"/>
      <c r="K48" s="51"/>
      <c r="L48" s="60"/>
      <c r="M48" s="24"/>
      <c r="N48" s="19"/>
      <c r="O48" s="13"/>
      <c r="P48" s="52"/>
      <c r="Q48" s="13"/>
      <c r="R48" s="13"/>
      <c r="S48" s="13"/>
      <c r="T48" s="18"/>
      <c r="W48"/>
      <c r="X48"/>
      <c r="Y48"/>
      <c r="Z48"/>
      <c r="AA48"/>
    </row>
    <row r="49" spans="1:27" ht="14.25">
      <c r="A49" s="19"/>
      <c r="B49" s="19"/>
      <c r="C49" s="48"/>
      <c r="D49" s="49"/>
      <c r="E49" s="49"/>
      <c r="F49" s="18"/>
      <c r="G49" s="50"/>
      <c r="H49" s="50"/>
      <c r="I49" s="79"/>
      <c r="J49" s="49"/>
      <c r="K49" s="51"/>
      <c r="L49" s="60"/>
      <c r="M49" s="24"/>
      <c r="N49" s="19"/>
      <c r="O49" s="13"/>
      <c r="P49" s="12"/>
      <c r="Q49" s="13"/>
      <c r="R49" s="149"/>
      <c r="S49" s="150"/>
      <c r="T49" s="18"/>
      <c r="W49"/>
      <c r="X49"/>
      <c r="Y49"/>
      <c r="Z49"/>
      <c r="AA49"/>
    </row>
    <row r="50" spans="1:27" ht="14.25">
      <c r="A50" s="19"/>
      <c r="B50" s="19"/>
      <c r="C50" s="48"/>
      <c r="D50" s="49"/>
      <c r="E50" s="49"/>
      <c r="F50" s="18"/>
      <c r="G50" s="50"/>
      <c r="H50" s="50"/>
      <c r="I50" s="79"/>
      <c r="J50" s="49"/>
      <c r="K50" s="51"/>
      <c r="L50" s="60"/>
      <c r="M50" s="24"/>
      <c r="N50" s="18"/>
      <c r="O50" s="18"/>
      <c r="P50" s="18"/>
      <c r="Q50" s="18"/>
      <c r="R50" s="18"/>
      <c r="S50" s="18"/>
      <c r="T50" s="18"/>
      <c r="W50"/>
      <c r="X50"/>
      <c r="Y50"/>
      <c r="Z50"/>
      <c r="AA50"/>
    </row>
    <row r="51" spans="3:27" ht="12.75">
      <c r="C51" s="18"/>
      <c r="D51" s="18"/>
      <c r="E51" s="18"/>
      <c r="F51" s="18"/>
      <c r="G51" s="18"/>
      <c r="L51" s="60"/>
      <c r="M51" s="18"/>
      <c r="N51" s="18"/>
      <c r="O51" s="18"/>
      <c r="P51" s="18"/>
      <c r="Q51" s="18"/>
      <c r="R51" s="18"/>
      <c r="S51" s="18"/>
      <c r="T51" s="18"/>
      <c r="W51"/>
      <c r="X51"/>
      <c r="Y51"/>
      <c r="Z51"/>
      <c r="AA51"/>
    </row>
    <row r="52" spans="3:27" ht="12.75">
      <c r="C52" s="18"/>
      <c r="D52" s="18"/>
      <c r="E52" s="18"/>
      <c r="F52" s="18"/>
      <c r="G52" s="18"/>
      <c r="L52" s="60"/>
      <c r="M52" s="18"/>
      <c r="N52" s="19"/>
      <c r="O52" s="13"/>
      <c r="P52" s="19"/>
      <c r="Q52" s="18"/>
      <c r="R52" s="18"/>
      <c r="S52" s="18"/>
      <c r="T52" s="18"/>
      <c r="W52"/>
      <c r="X52"/>
      <c r="Y52"/>
      <c r="Z52"/>
      <c r="AA52"/>
    </row>
    <row r="53" spans="3:27" ht="12.75">
      <c r="C53" s="18"/>
      <c r="D53" s="18"/>
      <c r="E53" s="18"/>
      <c r="F53" s="18"/>
      <c r="G53" s="18"/>
      <c r="L53" s="60"/>
      <c r="M53" s="18"/>
      <c r="N53" s="19"/>
      <c r="O53" s="13"/>
      <c r="P53" s="19"/>
      <c r="Q53" s="148"/>
      <c r="R53" s="148"/>
      <c r="S53" s="148"/>
      <c r="T53" s="18"/>
      <c r="W53"/>
      <c r="X53"/>
      <c r="Y53"/>
      <c r="Z53"/>
      <c r="AA53"/>
    </row>
    <row r="54" spans="3:27" ht="12.75">
      <c r="C54" s="18"/>
      <c r="D54" s="18"/>
      <c r="E54" s="18"/>
      <c r="F54" s="18"/>
      <c r="G54" s="18"/>
      <c r="L54" s="60"/>
      <c r="M54" s="18"/>
      <c r="N54" s="19"/>
      <c r="O54" s="13"/>
      <c r="P54" s="52"/>
      <c r="Q54" s="13"/>
      <c r="R54" s="13"/>
      <c r="S54" s="13"/>
      <c r="T54" s="18"/>
      <c r="W54"/>
      <c r="X54"/>
      <c r="Y54"/>
      <c r="Z54"/>
      <c r="AA54"/>
    </row>
    <row r="55" spans="3:27" ht="12.75">
      <c r="C55" s="18"/>
      <c r="D55" s="18"/>
      <c r="E55" s="18"/>
      <c r="F55" s="18"/>
      <c r="G55" s="18"/>
      <c r="L55" s="60"/>
      <c r="M55" s="18"/>
      <c r="N55" s="19"/>
      <c r="O55" s="13"/>
      <c r="P55" s="52"/>
      <c r="Q55" s="13"/>
      <c r="R55" s="13"/>
      <c r="S55" s="13"/>
      <c r="T55" s="18"/>
      <c r="W55"/>
      <c r="X55"/>
      <c r="Y55"/>
      <c r="Z55"/>
      <c r="AA55"/>
    </row>
    <row r="56" spans="3:27" ht="12.75">
      <c r="C56" s="18"/>
      <c r="D56" s="18"/>
      <c r="E56" s="18"/>
      <c r="F56" s="18"/>
      <c r="G56" s="18"/>
      <c r="L56" s="60"/>
      <c r="M56" s="18"/>
      <c r="N56" s="19"/>
      <c r="O56" s="13"/>
      <c r="P56" s="52"/>
      <c r="Q56" s="13"/>
      <c r="R56" s="13"/>
      <c r="S56" s="13"/>
      <c r="T56" s="18"/>
      <c r="W56"/>
      <c r="X56"/>
      <c r="Y56"/>
      <c r="Z56"/>
      <c r="AA56"/>
    </row>
    <row r="57" spans="3:27" ht="12.75">
      <c r="C57" s="18"/>
      <c r="D57" s="18"/>
      <c r="E57" s="18"/>
      <c r="F57" s="18"/>
      <c r="G57" s="18"/>
      <c r="L57" s="60"/>
      <c r="M57" s="18"/>
      <c r="N57" s="19"/>
      <c r="O57" s="13"/>
      <c r="P57" s="12"/>
      <c r="Q57" s="13"/>
      <c r="R57" s="149"/>
      <c r="S57" s="150"/>
      <c r="T57" s="18"/>
      <c r="W57"/>
      <c r="X57"/>
      <c r="Y57"/>
      <c r="Z57"/>
      <c r="AA57"/>
    </row>
    <row r="58" spans="3:27" ht="12.75">
      <c r="C58" s="18"/>
      <c r="D58" s="18"/>
      <c r="E58" s="18"/>
      <c r="F58" s="12"/>
      <c r="G58" s="18"/>
      <c r="L58" s="60"/>
      <c r="M58" s="18"/>
      <c r="N58" s="18"/>
      <c r="O58" s="18"/>
      <c r="P58" s="18"/>
      <c r="Q58" s="18"/>
      <c r="R58" s="18"/>
      <c r="S58" s="18"/>
      <c r="T58" s="18"/>
      <c r="W58"/>
      <c r="X58"/>
      <c r="Y58"/>
      <c r="Z58"/>
      <c r="AA58"/>
    </row>
    <row r="59" spans="3:27" ht="12.75">
      <c r="C59" s="18"/>
      <c r="D59" s="18"/>
      <c r="E59" s="18"/>
      <c r="F59" s="12"/>
      <c r="G59" s="18"/>
      <c r="L59" s="60"/>
      <c r="M59" s="18"/>
      <c r="N59" s="18"/>
      <c r="O59" s="18"/>
      <c r="P59" s="18"/>
      <c r="Q59" s="18"/>
      <c r="R59" s="18"/>
      <c r="S59" s="18"/>
      <c r="T59" s="18"/>
      <c r="W59"/>
      <c r="X59"/>
      <c r="Y59"/>
      <c r="Z59"/>
      <c r="AA59"/>
    </row>
    <row r="60" spans="3:27" ht="12.75">
      <c r="C60" s="18"/>
      <c r="D60" s="18"/>
      <c r="E60" s="18"/>
      <c r="F60" s="12"/>
      <c r="G60" s="18"/>
      <c r="L60" s="60"/>
      <c r="M60" s="18"/>
      <c r="N60" s="18"/>
      <c r="O60" s="18"/>
      <c r="P60" s="18"/>
      <c r="Q60" s="18"/>
      <c r="R60" s="18"/>
      <c r="S60" s="18"/>
      <c r="T60" s="18"/>
      <c r="W60"/>
      <c r="X60"/>
      <c r="Y60"/>
      <c r="Z60"/>
      <c r="AA60"/>
    </row>
    <row r="61" spans="3:27" ht="12.75">
      <c r="C61" s="18"/>
      <c r="D61" s="18"/>
      <c r="E61" s="18"/>
      <c r="F61" s="18"/>
      <c r="G61" s="18"/>
      <c r="L61" s="60"/>
      <c r="M61" s="18"/>
      <c r="N61" s="18"/>
      <c r="O61" s="18"/>
      <c r="P61" s="18"/>
      <c r="Q61" s="18"/>
      <c r="R61" s="18"/>
      <c r="S61" s="18"/>
      <c r="T61" s="18"/>
      <c r="W61"/>
      <c r="X61"/>
      <c r="Y61"/>
      <c r="Z61"/>
      <c r="AA61"/>
    </row>
    <row r="62" spans="3:27" ht="12.75">
      <c r="C62" s="18"/>
      <c r="D62" s="18"/>
      <c r="E62" s="18"/>
      <c r="F62" s="18"/>
      <c r="G62" s="18"/>
      <c r="W62"/>
      <c r="X62"/>
      <c r="Y62"/>
      <c r="Z62"/>
      <c r="AA62"/>
    </row>
    <row r="63" spans="3:27" ht="12.75">
      <c r="C63" s="18"/>
      <c r="D63" s="18"/>
      <c r="E63" s="18"/>
      <c r="F63" s="18"/>
      <c r="G63" s="18"/>
      <c r="W63"/>
      <c r="X63"/>
      <c r="Y63"/>
      <c r="Z63"/>
      <c r="AA63"/>
    </row>
    <row r="64" spans="3:27" ht="12.75">
      <c r="C64" s="18"/>
      <c r="D64" s="18"/>
      <c r="E64" s="18"/>
      <c r="F64" s="18"/>
      <c r="G64" s="18"/>
      <c r="W64"/>
      <c r="X64"/>
      <c r="Y64"/>
      <c r="Z64"/>
      <c r="AA64"/>
    </row>
    <row r="65" spans="23:27" ht="12.75">
      <c r="W65"/>
      <c r="X65"/>
      <c r="Y65"/>
      <c r="Z65"/>
      <c r="AA65"/>
    </row>
    <row r="66" spans="23:27" ht="12.75">
      <c r="W66"/>
      <c r="X66"/>
      <c r="Y66"/>
      <c r="Z66"/>
      <c r="AA66"/>
    </row>
    <row r="67" spans="23:27" ht="12.75">
      <c r="W67"/>
      <c r="X67"/>
      <c r="Y67"/>
      <c r="Z67"/>
      <c r="AA67"/>
    </row>
    <row r="68" spans="23:27" ht="12.75">
      <c r="W68"/>
      <c r="X68"/>
      <c r="Y68"/>
      <c r="Z68"/>
      <c r="AA68"/>
    </row>
    <row r="69" spans="23:27" ht="12.75">
      <c r="W69"/>
      <c r="X69"/>
      <c r="Y69"/>
      <c r="Z69"/>
      <c r="AA69"/>
    </row>
    <row r="70" spans="23:27" ht="12.75">
      <c r="W70"/>
      <c r="X70"/>
      <c r="Y70"/>
      <c r="Z70"/>
      <c r="AA70"/>
    </row>
    <row r="71" spans="23:27" ht="12.75">
      <c r="W71"/>
      <c r="X71"/>
      <c r="Y71"/>
      <c r="Z71"/>
      <c r="AA71"/>
    </row>
    <row r="72" spans="23:27" ht="12.75">
      <c r="W72"/>
      <c r="X72"/>
      <c r="Y72"/>
      <c r="Z72"/>
      <c r="AA72"/>
    </row>
    <row r="73" spans="23:27" ht="12.75">
      <c r="W73"/>
      <c r="X73"/>
      <c r="Y73"/>
      <c r="Z73"/>
      <c r="AA73"/>
    </row>
    <row r="74" spans="23:27" ht="12.75">
      <c r="W74"/>
      <c r="X74"/>
      <c r="Y74"/>
      <c r="Z74"/>
      <c r="AA74"/>
    </row>
    <row r="75" spans="23:27" ht="12.75">
      <c r="W75"/>
      <c r="X75"/>
      <c r="Y75"/>
      <c r="Z75"/>
      <c r="AA75"/>
    </row>
    <row r="76" spans="23:27" ht="12.75">
      <c r="W76"/>
      <c r="X76"/>
      <c r="Y76"/>
      <c r="Z76"/>
      <c r="AA76"/>
    </row>
    <row r="77" spans="23:27" ht="12.75">
      <c r="W77"/>
      <c r="X77"/>
      <c r="Y77"/>
      <c r="Z77"/>
      <c r="AA77"/>
    </row>
    <row r="78" spans="23:27" ht="12.75">
      <c r="W78"/>
      <c r="X78"/>
      <c r="Y78"/>
      <c r="Z78"/>
      <c r="AA78"/>
    </row>
    <row r="79" spans="23:27" ht="12.75">
      <c r="W79"/>
      <c r="X79"/>
      <c r="Y79"/>
      <c r="Z79"/>
      <c r="AA79"/>
    </row>
    <row r="80" spans="23:27" ht="12.75">
      <c r="W80"/>
      <c r="X80"/>
      <c r="Y80"/>
      <c r="Z80"/>
      <c r="AA80"/>
    </row>
    <row r="81" spans="23:27" ht="12.75">
      <c r="W81"/>
      <c r="X81"/>
      <c r="Y81"/>
      <c r="Z81"/>
      <c r="AA81"/>
    </row>
    <row r="82" spans="23:27" ht="12.75">
      <c r="W82"/>
      <c r="X82"/>
      <c r="Y82"/>
      <c r="Z82"/>
      <c r="AA82"/>
    </row>
    <row r="83" spans="23:27" ht="12.75">
      <c r="W83"/>
      <c r="X83"/>
      <c r="Y83"/>
      <c r="Z83"/>
      <c r="AA83"/>
    </row>
    <row r="84" spans="23:27" ht="12.75">
      <c r="W84"/>
      <c r="X84"/>
      <c r="Y84"/>
      <c r="Z84"/>
      <c r="AA84"/>
    </row>
    <row r="85" spans="23:27" ht="12.75">
      <c r="W85"/>
      <c r="X85"/>
      <c r="Y85"/>
      <c r="Z85"/>
      <c r="AA85"/>
    </row>
    <row r="86" spans="23:27" ht="12.75">
      <c r="W86"/>
      <c r="X86"/>
      <c r="Y86"/>
      <c r="Z86"/>
      <c r="AA86"/>
    </row>
    <row r="87" spans="23:27" ht="12.75">
      <c r="W87"/>
      <c r="X87"/>
      <c r="Y87"/>
      <c r="Z87"/>
      <c r="AA87"/>
    </row>
    <row r="88" spans="23:27" ht="12.75">
      <c r="W88"/>
      <c r="X88"/>
      <c r="Y88"/>
      <c r="Z88"/>
      <c r="AA88"/>
    </row>
    <row r="89" spans="23:27" ht="12.75">
      <c r="W89"/>
      <c r="X89"/>
      <c r="Y89"/>
      <c r="Z89"/>
      <c r="AA89"/>
    </row>
    <row r="90" spans="23:27" ht="12.75">
      <c r="W90"/>
      <c r="X90"/>
      <c r="Y90"/>
      <c r="Z90"/>
      <c r="AA90"/>
    </row>
    <row r="91" spans="23:27" ht="12.75">
      <c r="W91"/>
      <c r="X91"/>
      <c r="Y91"/>
      <c r="Z91"/>
      <c r="AA91"/>
    </row>
    <row r="92" spans="23:27" ht="12.75">
      <c r="W92"/>
      <c r="X92"/>
      <c r="Y92"/>
      <c r="Z92"/>
      <c r="AA92"/>
    </row>
    <row r="93" spans="23:27" ht="12.75">
      <c r="W93"/>
      <c r="X93"/>
      <c r="Y93"/>
      <c r="Z93"/>
      <c r="AA93"/>
    </row>
    <row r="94" spans="23:27" ht="12.75">
      <c r="W94"/>
      <c r="X94"/>
      <c r="Y94"/>
      <c r="Z94"/>
      <c r="AA94"/>
    </row>
    <row r="95" spans="23:27" ht="12.75">
      <c r="W95"/>
      <c r="X95"/>
      <c r="Y95"/>
      <c r="Z95"/>
      <c r="AA95"/>
    </row>
    <row r="96" spans="23:27" ht="12.75">
      <c r="W96"/>
      <c r="X96"/>
      <c r="Y96"/>
      <c r="Z96"/>
      <c r="AA96"/>
    </row>
    <row r="97" spans="23:27" ht="12.75">
      <c r="W97"/>
      <c r="X97"/>
      <c r="Y97"/>
      <c r="Z97"/>
      <c r="AA97"/>
    </row>
    <row r="98" spans="23:27" ht="12.75">
      <c r="W98"/>
      <c r="X98"/>
      <c r="Y98"/>
      <c r="Z98"/>
      <c r="AA98"/>
    </row>
    <row r="99" spans="23:27" ht="12.75">
      <c r="W99"/>
      <c r="X99"/>
      <c r="Y99"/>
      <c r="Z99"/>
      <c r="AA99"/>
    </row>
    <row r="100" spans="23:27" ht="12.75">
      <c r="W100"/>
      <c r="X100"/>
      <c r="Y100"/>
      <c r="Z100"/>
      <c r="AA100"/>
    </row>
    <row r="101" spans="23:27" ht="12.75">
      <c r="W101"/>
      <c r="X101"/>
      <c r="Y101"/>
      <c r="Z101"/>
      <c r="AA101"/>
    </row>
    <row r="102" spans="23:27" ht="12.75">
      <c r="W102"/>
      <c r="X102"/>
      <c r="Y102"/>
      <c r="Z102"/>
      <c r="AA102"/>
    </row>
    <row r="103" spans="23:27" ht="12.75">
      <c r="W103"/>
      <c r="X103"/>
      <c r="Y103"/>
      <c r="Z103"/>
      <c r="AA103"/>
    </row>
    <row r="104" spans="23:27" ht="12.75">
      <c r="W104"/>
      <c r="X104"/>
      <c r="Y104"/>
      <c r="Z104"/>
      <c r="AA104"/>
    </row>
    <row r="105" spans="23:27" ht="12.75">
      <c r="W105"/>
      <c r="X105"/>
      <c r="Y105"/>
      <c r="Z105"/>
      <c r="AA105"/>
    </row>
    <row r="106" spans="23:27" ht="12.75">
      <c r="W106"/>
      <c r="X106"/>
      <c r="Y106"/>
      <c r="Z106"/>
      <c r="AA106"/>
    </row>
    <row r="107" spans="23:27" ht="12.75">
      <c r="W107"/>
      <c r="X107"/>
      <c r="Y107"/>
      <c r="Z107"/>
      <c r="AA107"/>
    </row>
    <row r="108" spans="23:27" ht="12.75">
      <c r="W108"/>
      <c r="X108"/>
      <c r="Y108"/>
      <c r="Z108"/>
      <c r="AA108"/>
    </row>
    <row r="109" spans="23:27" ht="12.75">
      <c r="W109"/>
      <c r="X109"/>
      <c r="Y109"/>
      <c r="Z109"/>
      <c r="AA109"/>
    </row>
    <row r="110" spans="23:27" ht="12.75">
      <c r="W110"/>
      <c r="X110"/>
      <c r="Y110"/>
      <c r="Z110"/>
      <c r="AA110"/>
    </row>
    <row r="111" spans="23:27" ht="12.75">
      <c r="W111"/>
      <c r="X111"/>
      <c r="Y111"/>
      <c r="Z111"/>
      <c r="AA111"/>
    </row>
    <row r="112" spans="23:27" ht="12.75">
      <c r="W112"/>
      <c r="X112"/>
      <c r="Y112"/>
      <c r="Z112"/>
      <c r="AA112"/>
    </row>
    <row r="113" spans="23:27" ht="12.75">
      <c r="W113"/>
      <c r="X113"/>
      <c r="Y113"/>
      <c r="Z113"/>
      <c r="AA113"/>
    </row>
    <row r="114" spans="23:27" ht="12.75">
      <c r="W114"/>
      <c r="X114"/>
      <c r="Y114"/>
      <c r="Z114"/>
      <c r="AA114"/>
    </row>
    <row r="115" spans="23:27" ht="12.75">
      <c r="W115"/>
      <c r="X115"/>
      <c r="Y115"/>
      <c r="Z115"/>
      <c r="AA115"/>
    </row>
    <row r="116" spans="23:27" ht="12.75">
      <c r="W116"/>
      <c r="X116"/>
      <c r="Y116"/>
      <c r="Z116"/>
      <c r="AA116"/>
    </row>
    <row r="117" spans="23:27" ht="12.75">
      <c r="W117"/>
      <c r="X117"/>
      <c r="Y117"/>
      <c r="Z117"/>
      <c r="AA117"/>
    </row>
    <row r="118" spans="23:27" ht="12.75">
      <c r="W118"/>
      <c r="X118"/>
      <c r="Y118"/>
      <c r="Z118"/>
      <c r="AA118"/>
    </row>
    <row r="119" spans="23:27" ht="12.75">
      <c r="W119"/>
      <c r="X119"/>
      <c r="Y119"/>
      <c r="Z119"/>
      <c r="AA119"/>
    </row>
    <row r="120" spans="23:27" ht="12.75">
      <c r="W120"/>
      <c r="X120"/>
      <c r="Y120"/>
      <c r="Z120"/>
      <c r="AA120"/>
    </row>
    <row r="121" spans="23:27" ht="12.75">
      <c r="W121"/>
      <c r="X121"/>
      <c r="Y121"/>
      <c r="Z121"/>
      <c r="AA121"/>
    </row>
    <row r="122" spans="23:27" ht="12.75">
      <c r="W122"/>
      <c r="X122"/>
      <c r="Y122"/>
      <c r="Z122"/>
      <c r="AA122"/>
    </row>
    <row r="123" spans="23:27" ht="12.75">
      <c r="W123"/>
      <c r="X123"/>
      <c r="Y123"/>
      <c r="Z123"/>
      <c r="AA123"/>
    </row>
    <row r="124" spans="23:27" ht="12.75">
      <c r="W124"/>
      <c r="X124"/>
      <c r="Y124"/>
      <c r="Z124"/>
      <c r="AA124"/>
    </row>
    <row r="125" spans="23:27" ht="12.75">
      <c r="W125"/>
      <c r="X125"/>
      <c r="Y125"/>
      <c r="Z125"/>
      <c r="AA125"/>
    </row>
    <row r="126" spans="23:27" ht="12.75">
      <c r="W126"/>
      <c r="X126"/>
      <c r="Y126"/>
      <c r="Z126"/>
      <c r="AA126"/>
    </row>
    <row r="127" spans="23:27" ht="12.75">
      <c r="W127"/>
      <c r="X127"/>
      <c r="Y127"/>
      <c r="Z127"/>
      <c r="AA127"/>
    </row>
    <row r="128" spans="23:27" ht="12.75">
      <c r="W128"/>
      <c r="X128"/>
      <c r="Y128"/>
      <c r="Z128"/>
      <c r="AA128"/>
    </row>
    <row r="129" spans="23:27" ht="12.75">
      <c r="W129"/>
      <c r="X129"/>
      <c r="Y129"/>
      <c r="Z129"/>
      <c r="AA129"/>
    </row>
    <row r="130" spans="23:27" ht="12.75">
      <c r="W130"/>
      <c r="X130"/>
      <c r="Y130"/>
      <c r="Z130"/>
      <c r="AA130"/>
    </row>
    <row r="131" spans="23:27" ht="12.75">
      <c r="W131"/>
      <c r="X131"/>
      <c r="Y131"/>
      <c r="Z131"/>
      <c r="AA131"/>
    </row>
    <row r="132" spans="23:27" ht="12.75">
      <c r="W132"/>
      <c r="X132"/>
      <c r="Y132"/>
      <c r="Z132"/>
      <c r="AA132"/>
    </row>
    <row r="133" spans="23:27" ht="12.75">
      <c r="W133"/>
      <c r="X133"/>
      <c r="Y133"/>
      <c r="Z133"/>
      <c r="AA133"/>
    </row>
    <row r="134" spans="23:27" ht="12.75">
      <c r="W134"/>
      <c r="X134"/>
      <c r="Y134"/>
      <c r="Z134"/>
      <c r="AA134"/>
    </row>
    <row r="135" spans="23:27" ht="12.75">
      <c r="W135"/>
      <c r="X135"/>
      <c r="Y135"/>
      <c r="Z135"/>
      <c r="AA135"/>
    </row>
    <row r="136" spans="23:27" ht="12.75">
      <c r="W136"/>
      <c r="X136"/>
      <c r="Y136"/>
      <c r="Z136"/>
      <c r="AA136"/>
    </row>
    <row r="137" spans="23:27" ht="12.75">
      <c r="W137"/>
      <c r="X137"/>
      <c r="Y137"/>
      <c r="Z137"/>
      <c r="AA137"/>
    </row>
    <row r="138" spans="23:27" ht="12.75">
      <c r="W138"/>
      <c r="X138"/>
      <c r="Y138"/>
      <c r="Z138"/>
      <c r="AA138"/>
    </row>
    <row r="139" spans="23:27" ht="12.75">
      <c r="W139"/>
      <c r="X139"/>
      <c r="Y139"/>
      <c r="Z139"/>
      <c r="AA139"/>
    </row>
    <row r="140" spans="23:27" ht="12.75">
      <c r="W140"/>
      <c r="X140"/>
      <c r="Y140"/>
      <c r="Z140"/>
      <c r="AA140"/>
    </row>
    <row r="141" spans="23:27" ht="12.75">
      <c r="W141"/>
      <c r="X141"/>
      <c r="Y141"/>
      <c r="Z141"/>
      <c r="AA141"/>
    </row>
    <row r="142" spans="23:27" ht="12.75">
      <c r="W142"/>
      <c r="X142"/>
      <c r="Y142"/>
      <c r="Z142"/>
      <c r="AA142"/>
    </row>
    <row r="143" spans="23:27" ht="12.75">
      <c r="W143"/>
      <c r="X143"/>
      <c r="Y143"/>
      <c r="Z143"/>
      <c r="AA143"/>
    </row>
    <row r="144" spans="23:27" ht="12.75">
      <c r="W144"/>
      <c r="X144"/>
      <c r="Y144"/>
      <c r="Z144"/>
      <c r="AA144"/>
    </row>
    <row r="145" spans="23:27" ht="12.75">
      <c r="W145"/>
      <c r="X145"/>
      <c r="Y145"/>
      <c r="Z145"/>
      <c r="AA145"/>
    </row>
    <row r="146" spans="23:27" ht="12.75">
      <c r="W146"/>
      <c r="X146"/>
      <c r="Y146"/>
      <c r="Z146"/>
      <c r="AA146"/>
    </row>
    <row r="147" spans="23:27" ht="12.75">
      <c r="W147"/>
      <c r="X147"/>
      <c r="Y147"/>
      <c r="Z147"/>
      <c r="AA147"/>
    </row>
    <row r="148" spans="23:27" ht="12.75">
      <c r="W148"/>
      <c r="X148"/>
      <c r="Y148"/>
      <c r="Z148"/>
      <c r="AA148"/>
    </row>
    <row r="149" spans="23:27" ht="12.75">
      <c r="W149"/>
      <c r="X149"/>
      <c r="Y149"/>
      <c r="Z149"/>
      <c r="AA149"/>
    </row>
    <row r="150" spans="23:27" ht="12.75">
      <c r="W150"/>
      <c r="X150"/>
      <c r="Y150"/>
      <c r="Z150"/>
      <c r="AA150"/>
    </row>
    <row r="151" spans="23:27" ht="12.75">
      <c r="W151"/>
      <c r="X151"/>
      <c r="Y151"/>
      <c r="Z151"/>
      <c r="AA151"/>
    </row>
    <row r="152" spans="23:27" ht="12.75">
      <c r="W152"/>
      <c r="X152"/>
      <c r="Y152"/>
      <c r="Z152"/>
      <c r="AA152"/>
    </row>
    <row r="153" spans="23:27" ht="12.75">
      <c r="W153"/>
      <c r="X153"/>
      <c r="Y153"/>
      <c r="Z153"/>
      <c r="AA153"/>
    </row>
    <row r="154" spans="23:27" ht="12.75">
      <c r="W154"/>
      <c r="X154"/>
      <c r="Y154"/>
      <c r="Z154"/>
      <c r="AA154"/>
    </row>
    <row r="155" spans="23:27" ht="12.75">
      <c r="W155"/>
      <c r="X155"/>
      <c r="Y155"/>
      <c r="Z155"/>
      <c r="AA155"/>
    </row>
    <row r="156" spans="23:27" ht="12.75">
      <c r="W156"/>
      <c r="X156"/>
      <c r="Y156"/>
      <c r="Z156"/>
      <c r="AA156"/>
    </row>
    <row r="157" spans="23:27" ht="12.75">
      <c r="W157"/>
      <c r="X157"/>
      <c r="Y157"/>
      <c r="Z157"/>
      <c r="AA157"/>
    </row>
    <row r="158" spans="23:27" ht="12.75">
      <c r="W158"/>
      <c r="X158"/>
      <c r="Y158"/>
      <c r="Z158"/>
      <c r="AA158"/>
    </row>
    <row r="159" spans="23:27" ht="12.75">
      <c r="W159"/>
      <c r="X159"/>
      <c r="Y159"/>
      <c r="Z159"/>
      <c r="AA159"/>
    </row>
    <row r="160" spans="23:27" ht="12.75">
      <c r="W160"/>
      <c r="X160"/>
      <c r="Y160"/>
      <c r="Z160"/>
      <c r="AA160"/>
    </row>
    <row r="161" spans="23:27" ht="12.75">
      <c r="W161"/>
      <c r="X161"/>
      <c r="Y161"/>
      <c r="Z161"/>
      <c r="AA161"/>
    </row>
    <row r="162" spans="23:27" ht="12.75">
      <c r="W162"/>
      <c r="X162"/>
      <c r="Y162"/>
      <c r="Z162"/>
      <c r="AA162"/>
    </row>
    <row r="163" spans="23:27" ht="12.75">
      <c r="W163"/>
      <c r="X163"/>
      <c r="Y163"/>
      <c r="Z163"/>
      <c r="AA163"/>
    </row>
    <row r="164" spans="23:27" ht="12.75">
      <c r="W164"/>
      <c r="X164"/>
      <c r="Y164"/>
      <c r="Z164"/>
      <c r="AA164"/>
    </row>
    <row r="165" spans="23:27" ht="12.75">
      <c r="W165"/>
      <c r="X165"/>
      <c r="Y165"/>
      <c r="Z165"/>
      <c r="AA165"/>
    </row>
    <row r="166" spans="23:27" ht="12.75">
      <c r="W166"/>
      <c r="X166"/>
      <c r="Y166"/>
      <c r="Z166"/>
      <c r="AA166"/>
    </row>
    <row r="167" spans="23:27" ht="12.75">
      <c r="W167"/>
      <c r="X167"/>
      <c r="Y167"/>
      <c r="Z167"/>
      <c r="AA167"/>
    </row>
    <row r="168" spans="23:27" ht="12.75">
      <c r="W168"/>
      <c r="X168"/>
      <c r="Y168"/>
      <c r="Z168"/>
      <c r="AA168"/>
    </row>
    <row r="169" spans="23:27" ht="12.75">
      <c r="W169"/>
      <c r="X169"/>
      <c r="Y169"/>
      <c r="Z169"/>
      <c r="AA169"/>
    </row>
    <row r="170" spans="23:27" ht="12.75">
      <c r="W170"/>
      <c r="X170"/>
      <c r="Y170"/>
      <c r="Z170"/>
      <c r="AA170"/>
    </row>
    <row r="171" spans="23:27" ht="12.75">
      <c r="W171"/>
      <c r="X171"/>
      <c r="Y171"/>
      <c r="Z171"/>
      <c r="AA171"/>
    </row>
    <row r="172" spans="23:27" ht="12.75">
      <c r="W172"/>
      <c r="X172"/>
      <c r="Y172"/>
      <c r="Z172"/>
      <c r="AA172"/>
    </row>
    <row r="173" spans="23:27" ht="12.75">
      <c r="W173"/>
      <c r="X173"/>
      <c r="Y173"/>
      <c r="Z173"/>
      <c r="AA173"/>
    </row>
    <row r="174" spans="23:27" ht="12.75">
      <c r="W174"/>
      <c r="X174"/>
      <c r="Y174"/>
      <c r="Z174"/>
      <c r="AA174"/>
    </row>
    <row r="175" spans="23:27" ht="12.75">
      <c r="W175"/>
      <c r="X175"/>
      <c r="Y175"/>
      <c r="Z175"/>
      <c r="AA175"/>
    </row>
    <row r="176" spans="23:27" ht="12.75">
      <c r="W176"/>
      <c r="X176"/>
      <c r="Y176"/>
      <c r="Z176"/>
      <c r="AA176"/>
    </row>
    <row r="177" spans="23:27" ht="12.75">
      <c r="W177"/>
      <c r="X177"/>
      <c r="Y177"/>
      <c r="Z177"/>
      <c r="AA177"/>
    </row>
    <row r="178" spans="23:27" ht="12.75">
      <c r="W178"/>
      <c r="X178"/>
      <c r="Y178"/>
      <c r="Z178"/>
      <c r="AA178"/>
    </row>
    <row r="179" spans="23:27" ht="12.75">
      <c r="W179"/>
      <c r="X179"/>
      <c r="Y179"/>
      <c r="Z179"/>
      <c r="AA179"/>
    </row>
    <row r="180" spans="23:27" ht="12.75">
      <c r="W180"/>
      <c r="X180"/>
      <c r="Y180"/>
      <c r="Z180"/>
      <c r="AA180"/>
    </row>
    <row r="181" spans="23:27" ht="12.75">
      <c r="W181"/>
      <c r="X181"/>
      <c r="Y181"/>
      <c r="Z181"/>
      <c r="AA181"/>
    </row>
    <row r="182" spans="23:27" ht="12.75">
      <c r="W182"/>
      <c r="X182"/>
      <c r="Y182"/>
      <c r="Z182"/>
      <c r="AA182"/>
    </row>
    <row r="183" spans="23:27" ht="12.75">
      <c r="W183"/>
      <c r="X183"/>
      <c r="Y183"/>
      <c r="Z183"/>
      <c r="AA183"/>
    </row>
    <row r="184" spans="23:27" ht="12.75">
      <c r="W184"/>
      <c r="X184"/>
      <c r="Y184"/>
      <c r="Z184"/>
      <c r="AA184"/>
    </row>
    <row r="185" spans="23:27" ht="12.75">
      <c r="W185"/>
      <c r="X185"/>
      <c r="Y185"/>
      <c r="Z185"/>
      <c r="AA185"/>
    </row>
    <row r="186" spans="23:27" ht="12.75">
      <c r="W186"/>
      <c r="X186"/>
      <c r="Y186"/>
      <c r="Z186"/>
      <c r="AA186"/>
    </row>
    <row r="187" spans="23:27" ht="12.75">
      <c r="W187"/>
      <c r="X187"/>
      <c r="Y187"/>
      <c r="Z187"/>
      <c r="AA187"/>
    </row>
    <row r="188" spans="23:27" ht="12.75">
      <c r="W188"/>
      <c r="X188"/>
      <c r="Y188"/>
      <c r="Z188"/>
      <c r="AA188"/>
    </row>
    <row r="189" spans="23:27" ht="12.75">
      <c r="W189"/>
      <c r="X189"/>
      <c r="Y189"/>
      <c r="Z189"/>
      <c r="AA189"/>
    </row>
    <row r="190" spans="23:27" ht="12.75">
      <c r="W190"/>
      <c r="X190"/>
      <c r="Y190"/>
      <c r="Z190"/>
      <c r="AA190"/>
    </row>
    <row r="191" spans="23:27" ht="12.75">
      <c r="W191"/>
      <c r="X191"/>
      <c r="Y191"/>
      <c r="Z191"/>
      <c r="AA191"/>
    </row>
    <row r="192" spans="23:27" ht="12.75">
      <c r="W192"/>
      <c r="X192"/>
      <c r="Y192"/>
      <c r="Z192"/>
      <c r="AA192"/>
    </row>
    <row r="193" spans="23:27" ht="12.75">
      <c r="W193"/>
      <c r="X193"/>
      <c r="Y193"/>
      <c r="Z193"/>
      <c r="AA193"/>
    </row>
    <row r="194" spans="23:27" ht="12.75">
      <c r="W194"/>
      <c r="X194"/>
      <c r="Y194"/>
      <c r="Z194"/>
      <c r="AA194"/>
    </row>
    <row r="195" spans="23:27" ht="12.75">
      <c r="W195"/>
      <c r="X195"/>
      <c r="Y195"/>
      <c r="Z195"/>
      <c r="AA195"/>
    </row>
    <row r="196" spans="23:27" ht="12.75">
      <c r="W196"/>
      <c r="X196"/>
      <c r="Y196"/>
      <c r="Z196"/>
      <c r="AA196"/>
    </row>
    <row r="197" spans="23:27" ht="12.75">
      <c r="W197"/>
      <c r="X197"/>
      <c r="Y197"/>
      <c r="Z197"/>
      <c r="AA197"/>
    </row>
    <row r="198" spans="23:27" ht="12.75">
      <c r="W198"/>
      <c r="X198"/>
      <c r="Y198"/>
      <c r="Z198"/>
      <c r="AA198"/>
    </row>
    <row r="199" spans="23:27" ht="12.75">
      <c r="W199"/>
      <c r="X199"/>
      <c r="Y199"/>
      <c r="Z199"/>
      <c r="AA199"/>
    </row>
  </sheetData>
  <mergeCells count="1">
    <mergeCell ref="C1:K1"/>
  </mergeCells>
  <printOptions/>
  <pageMargins left="0.46" right="0.75" top="0.25" bottom="0.35" header="0" footer="0"/>
  <pageSetup fitToHeight="1" fitToWidth="1" horizontalDpi="300" verticalDpi="300" orientation="landscape" paperSize="9" scale="72" r:id="rId1"/>
  <headerFooter alignWithMargins="0">
    <oddFooter>&amp;R&amp;D,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V19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0.6171875" style="0" customWidth="1"/>
    <col min="3" max="3" width="25.375" style="0" customWidth="1"/>
    <col min="4" max="4" width="8.875" style="0" bestFit="1" customWidth="1"/>
    <col min="5" max="5" width="7.625" style="0" customWidth="1"/>
    <col min="6" max="6" width="34.00390625" style="0" customWidth="1"/>
    <col min="7" max="8" width="6.125" style="0" bestFit="1" customWidth="1"/>
    <col min="9" max="9" width="3.75390625" style="0" customWidth="1"/>
    <col min="10" max="10" width="4.375" style="0" customWidth="1"/>
    <col min="11" max="11" width="9.75390625" style="0" customWidth="1"/>
    <col min="12" max="12" width="3.125" style="89" customWidth="1"/>
    <col min="13" max="13" width="2.00390625" style="0" customWidth="1"/>
    <col min="14" max="14" width="3.625" style="0" customWidth="1"/>
    <col min="16" max="16" width="39.875" style="0" customWidth="1"/>
    <col min="17" max="18" width="5.75390625" style="0" customWidth="1"/>
    <col min="22" max="22" width="24.375" style="18" customWidth="1"/>
  </cols>
  <sheetData>
    <row r="1" spans="1:19" ht="24.75">
      <c r="A1" s="25"/>
      <c r="B1" s="25"/>
      <c r="C1" s="200" t="s">
        <v>26</v>
      </c>
      <c r="D1" s="200"/>
      <c r="E1" s="200"/>
      <c r="F1" s="201"/>
      <c r="G1" s="201"/>
      <c r="H1" s="201"/>
      <c r="I1" s="201"/>
      <c r="J1" s="201"/>
      <c r="K1" s="201"/>
      <c r="L1" s="87"/>
      <c r="M1" s="25"/>
      <c r="N1" s="25"/>
      <c r="O1" s="66"/>
      <c r="P1" s="67" t="s">
        <v>27</v>
      </c>
      <c r="Q1" s="25"/>
      <c r="R1" s="25"/>
      <c r="S1" s="25"/>
    </row>
    <row r="2" spans="1:19" ht="12" customHeight="1">
      <c r="A2" s="25"/>
      <c r="B2" s="25"/>
      <c r="C2" s="25"/>
      <c r="D2" s="66"/>
      <c r="E2" s="66"/>
      <c r="F2" s="67"/>
      <c r="G2" s="25"/>
      <c r="H2" s="25"/>
      <c r="I2" s="68"/>
      <c r="J2" s="25"/>
      <c r="K2" s="25"/>
      <c r="L2" s="87"/>
      <c r="M2" s="69"/>
      <c r="N2" s="25"/>
      <c r="O2" s="66"/>
      <c r="P2" s="25"/>
      <c r="Q2" s="25"/>
      <c r="R2" s="25"/>
      <c r="S2" s="25"/>
    </row>
    <row r="3" spans="1:19" ht="13.5" thickBot="1">
      <c r="A3" s="25"/>
      <c r="B3" s="25"/>
      <c r="C3" s="25"/>
      <c r="D3" s="66"/>
      <c r="E3" s="25"/>
      <c r="F3" s="66"/>
      <c r="G3" s="25"/>
      <c r="H3" s="66"/>
      <c r="I3" s="25"/>
      <c r="J3" s="66"/>
      <c r="K3" s="25"/>
      <c r="L3" s="66"/>
      <c r="M3" s="25"/>
      <c r="N3" s="66"/>
      <c r="O3" s="25"/>
      <c r="P3" s="66"/>
      <c r="Q3" s="25"/>
      <c r="R3" s="66"/>
      <c r="S3" s="25"/>
    </row>
    <row r="4" spans="1:22" ht="15" thickBot="1">
      <c r="A4" s="25"/>
      <c r="B4" s="25"/>
      <c r="C4" s="100" t="s">
        <v>59</v>
      </c>
      <c r="D4" s="43" t="s">
        <v>60</v>
      </c>
      <c r="E4" s="70" t="s">
        <v>7</v>
      </c>
      <c r="F4" s="71" t="s">
        <v>0</v>
      </c>
      <c r="G4" s="72" t="s">
        <v>1</v>
      </c>
      <c r="H4" s="73" t="s">
        <v>2</v>
      </c>
      <c r="I4" s="73" t="s">
        <v>451</v>
      </c>
      <c r="J4" s="74" t="s">
        <v>28</v>
      </c>
      <c r="K4" s="75" t="s">
        <v>3</v>
      </c>
      <c r="L4" s="87"/>
      <c r="M4" s="68"/>
      <c r="N4" s="65">
        <v>1</v>
      </c>
      <c r="O4" s="7" t="s">
        <v>4</v>
      </c>
      <c r="P4" s="8" t="s">
        <v>38</v>
      </c>
      <c r="V4"/>
    </row>
    <row r="5" spans="1:22" ht="12.75">
      <c r="A5" s="5">
        <v>1</v>
      </c>
      <c r="B5" s="5"/>
      <c r="C5" s="29" t="s">
        <v>319</v>
      </c>
      <c r="D5" s="27">
        <v>1995</v>
      </c>
      <c r="E5" s="27">
        <v>335</v>
      </c>
      <c r="F5" s="54" t="s">
        <v>411</v>
      </c>
      <c r="G5" s="30">
        <v>94</v>
      </c>
      <c r="H5" s="31">
        <v>93</v>
      </c>
      <c r="I5" s="141"/>
      <c r="J5" s="61">
        <v>9</v>
      </c>
      <c r="K5" s="99">
        <f aca="true" t="shared" si="0" ref="K5:K36">SUM(G5:H5)</f>
        <v>187</v>
      </c>
      <c r="L5" s="87"/>
      <c r="M5" s="68"/>
      <c r="N5" s="65"/>
      <c r="O5" s="9"/>
      <c r="P5" s="5"/>
      <c r="Q5" s="10" t="s">
        <v>1</v>
      </c>
      <c r="R5" s="10" t="s">
        <v>2</v>
      </c>
      <c r="S5" s="11" t="s">
        <v>3</v>
      </c>
      <c r="V5"/>
    </row>
    <row r="6" spans="1:22" ht="12.75">
      <c r="A6" s="5">
        <v>2</v>
      </c>
      <c r="B6" s="5"/>
      <c r="C6" s="32" t="s">
        <v>109</v>
      </c>
      <c r="D6" s="101" t="s">
        <v>420</v>
      </c>
      <c r="E6" s="33">
        <v>139</v>
      </c>
      <c r="F6" s="34" t="s">
        <v>146</v>
      </c>
      <c r="G6" s="37">
        <v>90</v>
      </c>
      <c r="H6" s="38">
        <v>94</v>
      </c>
      <c r="I6" s="36"/>
      <c r="J6" s="45">
        <v>7</v>
      </c>
      <c r="K6" s="99">
        <f t="shared" si="0"/>
        <v>184</v>
      </c>
      <c r="L6" s="87"/>
      <c r="M6" s="68"/>
      <c r="N6" s="65"/>
      <c r="O6" s="9">
        <v>315</v>
      </c>
      <c r="P6" s="25" t="s">
        <v>123</v>
      </c>
      <c r="Q6" s="21">
        <v>91</v>
      </c>
      <c r="R6" s="21">
        <v>88</v>
      </c>
      <c r="S6" s="14">
        <f>SUM(Q6:R6)</f>
        <v>179</v>
      </c>
      <c r="V6"/>
    </row>
    <row r="7" spans="1:22" ht="12.75">
      <c r="A7" s="5">
        <v>3</v>
      </c>
      <c r="B7" s="5"/>
      <c r="C7" s="39" t="s">
        <v>320</v>
      </c>
      <c r="D7" s="33">
        <v>1997</v>
      </c>
      <c r="E7" s="40">
        <v>237</v>
      </c>
      <c r="F7" s="34" t="s">
        <v>11</v>
      </c>
      <c r="G7" s="37">
        <v>94</v>
      </c>
      <c r="H7" s="38">
        <v>88</v>
      </c>
      <c r="I7" s="36"/>
      <c r="J7" s="45">
        <v>7</v>
      </c>
      <c r="K7" s="99">
        <f t="shared" si="0"/>
        <v>182</v>
      </c>
      <c r="L7" s="87"/>
      <c r="M7" s="68"/>
      <c r="N7" s="65"/>
      <c r="O7" s="9">
        <v>313</v>
      </c>
      <c r="P7" s="25" t="s">
        <v>120</v>
      </c>
      <c r="Q7" s="13">
        <v>83</v>
      </c>
      <c r="R7" s="13">
        <v>90</v>
      </c>
      <c r="S7" s="14">
        <f>SUM(Q7:R7)</f>
        <v>173</v>
      </c>
      <c r="V7"/>
    </row>
    <row r="8" spans="1:22" ht="13.5" thickBot="1">
      <c r="A8" s="5">
        <v>4</v>
      </c>
      <c r="B8" s="5"/>
      <c r="C8" s="39" t="s">
        <v>113</v>
      </c>
      <c r="D8" s="33">
        <v>1995</v>
      </c>
      <c r="E8" s="40">
        <v>332</v>
      </c>
      <c r="F8" s="34" t="s">
        <v>449</v>
      </c>
      <c r="G8" s="37">
        <v>89</v>
      </c>
      <c r="H8" s="38">
        <v>90</v>
      </c>
      <c r="I8" s="36"/>
      <c r="J8" s="45">
        <v>4</v>
      </c>
      <c r="K8" s="99">
        <f t="shared" si="0"/>
        <v>179</v>
      </c>
      <c r="L8" s="87"/>
      <c r="M8" s="68"/>
      <c r="N8" s="65"/>
      <c r="O8" s="15">
        <v>316</v>
      </c>
      <c r="P8" s="26" t="s">
        <v>142</v>
      </c>
      <c r="Q8" s="16">
        <v>89</v>
      </c>
      <c r="R8" s="16">
        <v>87</v>
      </c>
      <c r="S8" s="14">
        <f>SUM(Q8:R8)</f>
        <v>176</v>
      </c>
      <c r="V8"/>
    </row>
    <row r="9" spans="1:22" ht="13.5" thickBot="1">
      <c r="A9" s="5">
        <v>5</v>
      </c>
      <c r="B9" s="5"/>
      <c r="C9" s="39" t="s">
        <v>123</v>
      </c>
      <c r="D9" s="33">
        <v>1995</v>
      </c>
      <c r="E9" s="40">
        <v>315</v>
      </c>
      <c r="F9" s="34" t="s">
        <v>357</v>
      </c>
      <c r="G9" s="37">
        <v>91</v>
      </c>
      <c r="H9" s="38">
        <v>88</v>
      </c>
      <c r="I9" s="36"/>
      <c r="J9" s="45">
        <v>7</v>
      </c>
      <c r="K9" s="99">
        <f t="shared" si="0"/>
        <v>179</v>
      </c>
      <c r="L9" s="88"/>
      <c r="M9" s="68"/>
      <c r="N9" s="65"/>
      <c r="O9" s="21"/>
      <c r="P9" s="12"/>
      <c r="Q9" s="13"/>
      <c r="R9" s="47">
        <f>SUM(R6:R8)</f>
        <v>265</v>
      </c>
      <c r="S9" s="17">
        <f>SUM(S6:S8)</f>
        <v>528</v>
      </c>
      <c r="V9"/>
    </row>
    <row r="10" spans="1:22" ht="13.5" thickTop="1">
      <c r="A10" s="5">
        <v>6</v>
      </c>
      <c r="B10" s="5"/>
      <c r="C10" s="39" t="s">
        <v>118</v>
      </c>
      <c r="D10" s="33">
        <v>1995</v>
      </c>
      <c r="E10" s="40">
        <v>211</v>
      </c>
      <c r="F10" s="34" t="s">
        <v>149</v>
      </c>
      <c r="G10" s="37">
        <v>87</v>
      </c>
      <c r="H10" s="38">
        <v>90</v>
      </c>
      <c r="I10" s="36"/>
      <c r="J10" s="45">
        <v>2</v>
      </c>
      <c r="K10" s="99">
        <f t="shared" si="0"/>
        <v>177</v>
      </c>
      <c r="L10" s="87"/>
      <c r="M10" s="68"/>
      <c r="N10" s="65"/>
      <c r="V10"/>
    </row>
    <row r="11" spans="1:22" ht="13.5" thickBot="1">
      <c r="A11" s="5">
        <v>7</v>
      </c>
      <c r="B11" s="5"/>
      <c r="C11" s="32" t="s">
        <v>288</v>
      </c>
      <c r="D11" s="40">
        <v>1995</v>
      </c>
      <c r="E11" s="40">
        <v>104</v>
      </c>
      <c r="F11" s="41" t="s">
        <v>289</v>
      </c>
      <c r="G11" s="37">
        <v>88</v>
      </c>
      <c r="H11" s="38">
        <v>89</v>
      </c>
      <c r="I11" s="36"/>
      <c r="J11" s="45">
        <v>5</v>
      </c>
      <c r="K11" s="99">
        <f t="shared" si="0"/>
        <v>177</v>
      </c>
      <c r="L11" s="87"/>
      <c r="M11" s="68"/>
      <c r="N11" s="65"/>
      <c r="V11"/>
    </row>
    <row r="12" spans="1:22" ht="13.5" thickBot="1">
      <c r="A12" s="5">
        <v>8</v>
      </c>
      <c r="B12" s="5"/>
      <c r="C12" s="32" t="s">
        <v>111</v>
      </c>
      <c r="D12" s="101" t="s">
        <v>420</v>
      </c>
      <c r="E12" s="33">
        <v>218</v>
      </c>
      <c r="F12" s="34" t="s">
        <v>8</v>
      </c>
      <c r="G12" s="37">
        <v>90</v>
      </c>
      <c r="H12" s="38">
        <v>87</v>
      </c>
      <c r="I12" s="36"/>
      <c r="J12" s="45">
        <v>4</v>
      </c>
      <c r="K12" s="99">
        <f t="shared" si="0"/>
        <v>177</v>
      </c>
      <c r="L12" s="87"/>
      <c r="M12" s="68"/>
      <c r="N12" s="65">
        <v>2</v>
      </c>
      <c r="O12" s="7" t="s">
        <v>4</v>
      </c>
      <c r="P12" s="8" t="s">
        <v>46</v>
      </c>
      <c r="V12"/>
    </row>
    <row r="13" spans="1:22" ht="12.75">
      <c r="A13" s="5">
        <v>9</v>
      </c>
      <c r="B13" s="5"/>
      <c r="C13" s="39" t="s">
        <v>334</v>
      </c>
      <c r="D13" s="33">
        <v>1996</v>
      </c>
      <c r="E13" s="40">
        <v>202</v>
      </c>
      <c r="F13" s="34" t="s">
        <v>269</v>
      </c>
      <c r="G13" s="37">
        <v>92</v>
      </c>
      <c r="H13" s="38">
        <v>85</v>
      </c>
      <c r="I13" s="36"/>
      <c r="J13" s="45">
        <v>5</v>
      </c>
      <c r="K13" s="99">
        <f t="shared" si="0"/>
        <v>177</v>
      </c>
      <c r="L13" s="87"/>
      <c r="M13" s="68"/>
      <c r="N13" s="65"/>
      <c r="O13" s="9"/>
      <c r="P13" s="5"/>
      <c r="Q13" s="10" t="s">
        <v>1</v>
      </c>
      <c r="R13" s="10" t="s">
        <v>2</v>
      </c>
      <c r="S13" s="11" t="s">
        <v>3</v>
      </c>
      <c r="V13"/>
    </row>
    <row r="14" spans="1:22" ht="12.75">
      <c r="A14" s="5">
        <v>10</v>
      </c>
      <c r="B14" s="5"/>
      <c r="C14" s="39" t="s">
        <v>326</v>
      </c>
      <c r="D14" s="33">
        <v>1997</v>
      </c>
      <c r="E14" s="40">
        <v>323</v>
      </c>
      <c r="F14" s="34" t="s">
        <v>29</v>
      </c>
      <c r="G14" s="37">
        <v>86</v>
      </c>
      <c r="H14" s="38">
        <v>90</v>
      </c>
      <c r="I14" s="36"/>
      <c r="J14" s="45">
        <v>5</v>
      </c>
      <c r="K14" s="99">
        <f t="shared" si="0"/>
        <v>176</v>
      </c>
      <c r="L14" s="87"/>
      <c r="M14" s="68"/>
      <c r="N14" s="65"/>
      <c r="O14" s="9">
        <v>235</v>
      </c>
      <c r="P14" s="25" t="s">
        <v>129</v>
      </c>
      <c r="Q14" s="21">
        <v>90</v>
      </c>
      <c r="R14" s="21">
        <v>82</v>
      </c>
      <c r="S14" s="14">
        <f>SUM(Q14:R14)</f>
        <v>172</v>
      </c>
      <c r="V14"/>
    </row>
    <row r="15" spans="1:22" ht="12.75">
      <c r="A15" s="5">
        <v>11</v>
      </c>
      <c r="B15" s="5"/>
      <c r="C15" s="39" t="s">
        <v>142</v>
      </c>
      <c r="D15" s="33">
        <v>1995</v>
      </c>
      <c r="E15" s="40">
        <v>316</v>
      </c>
      <c r="F15" s="34" t="s">
        <v>357</v>
      </c>
      <c r="G15" s="37">
        <v>89</v>
      </c>
      <c r="H15" s="38">
        <v>87</v>
      </c>
      <c r="I15" s="36"/>
      <c r="J15" s="45">
        <v>4</v>
      </c>
      <c r="K15" s="99">
        <f t="shared" si="0"/>
        <v>176</v>
      </c>
      <c r="L15" s="87"/>
      <c r="M15" s="68"/>
      <c r="N15" s="65"/>
      <c r="O15" s="9">
        <v>236</v>
      </c>
      <c r="P15" s="25" t="s">
        <v>119</v>
      </c>
      <c r="Q15" s="13">
        <v>90</v>
      </c>
      <c r="R15" s="13">
        <v>83</v>
      </c>
      <c r="S15" s="14">
        <f>SUM(Q15:R15)</f>
        <v>173</v>
      </c>
      <c r="V15"/>
    </row>
    <row r="16" spans="1:22" ht="13.5" thickBot="1">
      <c r="A16" s="5">
        <v>12</v>
      </c>
      <c r="B16" s="5"/>
      <c r="C16" s="39" t="s">
        <v>425</v>
      </c>
      <c r="D16" s="33">
        <v>1995</v>
      </c>
      <c r="E16" s="40">
        <v>116</v>
      </c>
      <c r="F16" s="34" t="s">
        <v>418</v>
      </c>
      <c r="G16" s="37">
        <v>83</v>
      </c>
      <c r="H16" s="38">
        <v>92</v>
      </c>
      <c r="I16" s="36"/>
      <c r="J16" s="45">
        <v>4</v>
      </c>
      <c r="K16" s="99">
        <f t="shared" si="0"/>
        <v>175</v>
      </c>
      <c r="L16" s="87"/>
      <c r="M16" s="68"/>
      <c r="N16" s="65"/>
      <c r="O16" s="15">
        <v>234</v>
      </c>
      <c r="P16" s="26" t="s">
        <v>444</v>
      </c>
      <c r="Q16" s="16">
        <v>82</v>
      </c>
      <c r="R16" s="16">
        <v>82</v>
      </c>
      <c r="S16" s="14">
        <f>SUM(Q16:R16)</f>
        <v>164</v>
      </c>
      <c r="V16"/>
    </row>
    <row r="17" spans="1:22" ht="13.5" thickBot="1">
      <c r="A17" s="5">
        <v>13</v>
      </c>
      <c r="B17" s="5"/>
      <c r="C17" s="39" t="s">
        <v>133</v>
      </c>
      <c r="D17" s="33">
        <v>1995</v>
      </c>
      <c r="E17" s="40">
        <v>322</v>
      </c>
      <c r="F17" s="34" t="s">
        <v>153</v>
      </c>
      <c r="G17" s="37">
        <v>83</v>
      </c>
      <c r="H17" s="38">
        <v>92</v>
      </c>
      <c r="I17" s="36"/>
      <c r="J17" s="45">
        <v>2</v>
      </c>
      <c r="K17" s="99">
        <f t="shared" si="0"/>
        <v>175</v>
      </c>
      <c r="L17" s="87"/>
      <c r="M17" s="68"/>
      <c r="N17" s="65"/>
      <c r="O17" s="21"/>
      <c r="P17" s="12"/>
      <c r="Q17" s="13"/>
      <c r="R17" s="47">
        <f>SUM(R14:R16)</f>
        <v>247</v>
      </c>
      <c r="S17" s="17">
        <f>SUM(S14:S16)</f>
        <v>509</v>
      </c>
      <c r="V17"/>
    </row>
    <row r="18" spans="1:22" ht="13.5" thickTop="1">
      <c r="A18" s="5">
        <v>14</v>
      </c>
      <c r="B18" s="5"/>
      <c r="C18" s="39" t="s">
        <v>110</v>
      </c>
      <c r="D18" s="33">
        <v>1995</v>
      </c>
      <c r="E18" s="40">
        <v>124</v>
      </c>
      <c r="F18" s="34" t="s">
        <v>147</v>
      </c>
      <c r="G18" s="37">
        <v>89</v>
      </c>
      <c r="H18" s="38">
        <v>86</v>
      </c>
      <c r="I18" s="36"/>
      <c r="J18" s="45">
        <v>4</v>
      </c>
      <c r="K18" s="99">
        <f t="shared" si="0"/>
        <v>175</v>
      </c>
      <c r="L18" s="87"/>
      <c r="M18" s="68"/>
      <c r="N18" s="25"/>
      <c r="V18"/>
    </row>
    <row r="19" spans="1:22" ht="13.5" thickBot="1">
      <c r="A19" s="5">
        <v>15</v>
      </c>
      <c r="B19" s="5"/>
      <c r="C19" s="39" t="s">
        <v>128</v>
      </c>
      <c r="D19" s="33">
        <v>1996</v>
      </c>
      <c r="E19" s="40">
        <v>108</v>
      </c>
      <c r="F19" s="34" t="s">
        <v>61</v>
      </c>
      <c r="G19" s="37">
        <v>90</v>
      </c>
      <c r="H19" s="38">
        <v>84</v>
      </c>
      <c r="I19" s="36"/>
      <c r="J19" s="45">
        <v>3</v>
      </c>
      <c r="K19" s="99">
        <f t="shared" si="0"/>
        <v>174</v>
      </c>
      <c r="L19" s="87"/>
      <c r="M19" s="68"/>
      <c r="N19" s="25"/>
      <c r="V19"/>
    </row>
    <row r="20" spans="1:22" ht="13.5" thickBot="1">
      <c r="A20" s="5">
        <v>16</v>
      </c>
      <c r="B20" s="5"/>
      <c r="C20" s="39" t="s">
        <v>120</v>
      </c>
      <c r="D20" s="33">
        <v>1995</v>
      </c>
      <c r="E20" s="40">
        <v>313</v>
      </c>
      <c r="F20" s="34" t="s">
        <v>357</v>
      </c>
      <c r="G20" s="37">
        <v>83</v>
      </c>
      <c r="H20" s="38">
        <v>90</v>
      </c>
      <c r="I20" s="36"/>
      <c r="J20" s="45">
        <v>3</v>
      </c>
      <c r="K20" s="99">
        <f t="shared" si="0"/>
        <v>173</v>
      </c>
      <c r="L20" s="87"/>
      <c r="M20" s="68"/>
      <c r="N20" s="65">
        <v>3</v>
      </c>
      <c r="O20" s="7" t="s">
        <v>4</v>
      </c>
      <c r="P20" s="8" t="s">
        <v>43</v>
      </c>
      <c r="V20"/>
    </row>
    <row r="21" spans="1:22" ht="12.75">
      <c r="A21" s="5">
        <v>17</v>
      </c>
      <c r="B21" s="5"/>
      <c r="C21" s="39" t="s">
        <v>290</v>
      </c>
      <c r="D21" s="33">
        <v>1995</v>
      </c>
      <c r="E21" s="40">
        <v>137</v>
      </c>
      <c r="F21" s="34" t="s">
        <v>413</v>
      </c>
      <c r="G21" s="37">
        <v>87</v>
      </c>
      <c r="H21" s="38">
        <v>86</v>
      </c>
      <c r="I21" s="36"/>
      <c r="J21" s="45">
        <v>4</v>
      </c>
      <c r="K21" s="99">
        <f t="shared" si="0"/>
        <v>173</v>
      </c>
      <c r="L21" s="87"/>
      <c r="M21" s="68"/>
      <c r="N21" s="65"/>
      <c r="O21" s="9"/>
      <c r="P21" s="5"/>
      <c r="Q21" s="10" t="s">
        <v>1</v>
      </c>
      <c r="R21" s="10" t="s">
        <v>2</v>
      </c>
      <c r="S21" s="11" t="s">
        <v>3</v>
      </c>
      <c r="V21"/>
    </row>
    <row r="22" spans="1:22" ht="12.75">
      <c r="A22" s="5">
        <v>18</v>
      </c>
      <c r="B22" s="5"/>
      <c r="C22" s="32" t="s">
        <v>119</v>
      </c>
      <c r="D22" s="101" t="s">
        <v>428</v>
      </c>
      <c r="E22" s="33">
        <v>236</v>
      </c>
      <c r="F22" s="34" t="s">
        <v>25</v>
      </c>
      <c r="G22" s="37">
        <v>90</v>
      </c>
      <c r="H22" s="38">
        <v>83</v>
      </c>
      <c r="I22" s="36"/>
      <c r="J22" s="45">
        <v>5</v>
      </c>
      <c r="K22" s="99">
        <f t="shared" si="0"/>
        <v>173</v>
      </c>
      <c r="L22" s="87"/>
      <c r="M22" s="68"/>
      <c r="N22" s="65"/>
      <c r="O22" s="9">
        <v>323</v>
      </c>
      <c r="P22" s="25" t="s">
        <v>326</v>
      </c>
      <c r="Q22" s="21">
        <v>86</v>
      </c>
      <c r="R22" s="21">
        <v>90</v>
      </c>
      <c r="S22" s="14">
        <f>SUM(Q22:R22)</f>
        <v>176</v>
      </c>
      <c r="V22"/>
    </row>
    <row r="23" spans="1:22" ht="12.75">
      <c r="A23" s="5">
        <v>19</v>
      </c>
      <c r="B23" s="5"/>
      <c r="C23" s="39" t="s">
        <v>129</v>
      </c>
      <c r="D23" s="33">
        <v>1996</v>
      </c>
      <c r="E23" s="40">
        <v>235</v>
      </c>
      <c r="F23" s="34" t="s">
        <v>25</v>
      </c>
      <c r="G23" s="37">
        <v>90</v>
      </c>
      <c r="H23" s="38">
        <v>82</v>
      </c>
      <c r="I23" s="36"/>
      <c r="J23" s="45">
        <v>3</v>
      </c>
      <c r="K23" s="99">
        <f t="shared" si="0"/>
        <v>172</v>
      </c>
      <c r="L23" s="87"/>
      <c r="M23" s="68"/>
      <c r="N23" s="65"/>
      <c r="O23" s="9">
        <v>140</v>
      </c>
      <c r="P23" s="25" t="s">
        <v>335</v>
      </c>
      <c r="Q23" s="13">
        <v>82</v>
      </c>
      <c r="R23" s="13">
        <v>77</v>
      </c>
      <c r="S23" s="14">
        <f>SUM(Q23:R23)</f>
        <v>159</v>
      </c>
      <c r="V23"/>
    </row>
    <row r="24" spans="1:22" ht="13.5" thickBot="1">
      <c r="A24" s="5">
        <v>20</v>
      </c>
      <c r="B24" s="5"/>
      <c r="C24" s="39" t="s">
        <v>322</v>
      </c>
      <c r="D24" s="33">
        <v>1995</v>
      </c>
      <c r="E24" s="40">
        <v>223</v>
      </c>
      <c r="F24" s="34" t="s">
        <v>155</v>
      </c>
      <c r="G24" s="37">
        <v>83</v>
      </c>
      <c r="H24" s="38">
        <v>87</v>
      </c>
      <c r="I24" s="36"/>
      <c r="J24" s="45">
        <v>1</v>
      </c>
      <c r="K24" s="99">
        <f t="shared" si="0"/>
        <v>170</v>
      </c>
      <c r="L24" s="87"/>
      <c r="M24" s="69"/>
      <c r="N24" s="65"/>
      <c r="O24" s="15">
        <v>208</v>
      </c>
      <c r="P24" s="26" t="s">
        <v>332</v>
      </c>
      <c r="Q24" s="16">
        <v>80</v>
      </c>
      <c r="R24" s="16">
        <v>89</v>
      </c>
      <c r="S24" s="14">
        <f>SUM(Q24:R24)</f>
        <v>169</v>
      </c>
      <c r="V24"/>
    </row>
    <row r="25" spans="1:22" ht="13.5" thickBot="1">
      <c r="A25" s="5">
        <v>21</v>
      </c>
      <c r="B25" s="5"/>
      <c r="C25" s="39" t="s">
        <v>332</v>
      </c>
      <c r="D25" s="33">
        <v>1997</v>
      </c>
      <c r="E25" s="40">
        <v>208</v>
      </c>
      <c r="F25" s="34" t="s">
        <v>29</v>
      </c>
      <c r="G25" s="37">
        <v>80</v>
      </c>
      <c r="H25" s="38">
        <v>89</v>
      </c>
      <c r="I25" s="36"/>
      <c r="J25" s="45">
        <v>2</v>
      </c>
      <c r="K25" s="99">
        <f t="shared" si="0"/>
        <v>169</v>
      </c>
      <c r="L25" s="87"/>
      <c r="M25" s="76"/>
      <c r="N25" s="65"/>
      <c r="O25" s="21"/>
      <c r="P25" s="12"/>
      <c r="Q25" s="13"/>
      <c r="R25" s="47">
        <f>SUM(R22:R24)</f>
        <v>256</v>
      </c>
      <c r="S25" s="17">
        <f>SUM(S22:S24)</f>
        <v>504</v>
      </c>
      <c r="V25"/>
    </row>
    <row r="26" spans="1:22" ht="13.5" thickTop="1">
      <c r="A26" s="5">
        <v>22</v>
      </c>
      <c r="B26" s="5"/>
      <c r="C26" s="39" t="s">
        <v>371</v>
      </c>
      <c r="D26" s="33">
        <v>1995</v>
      </c>
      <c r="E26" s="40">
        <v>219</v>
      </c>
      <c r="F26" s="34" t="s">
        <v>8</v>
      </c>
      <c r="G26" s="37">
        <v>84</v>
      </c>
      <c r="H26" s="38">
        <v>84</v>
      </c>
      <c r="I26" s="36"/>
      <c r="J26" s="45"/>
      <c r="K26" s="99">
        <f t="shared" si="0"/>
        <v>168</v>
      </c>
      <c r="L26" s="87"/>
      <c r="M26" s="76"/>
      <c r="N26" s="65"/>
      <c r="V26"/>
    </row>
    <row r="27" spans="1:22" ht="13.5" thickBot="1">
      <c r="A27" s="5">
        <v>23</v>
      </c>
      <c r="B27" s="5"/>
      <c r="C27" s="39" t="s">
        <v>132</v>
      </c>
      <c r="D27" s="33">
        <v>1996</v>
      </c>
      <c r="E27" s="40">
        <v>213</v>
      </c>
      <c r="F27" s="34" t="s">
        <v>268</v>
      </c>
      <c r="G27" s="37">
        <v>85</v>
      </c>
      <c r="H27" s="38">
        <v>83</v>
      </c>
      <c r="I27" s="36">
        <v>3</v>
      </c>
      <c r="J27" s="45">
        <v>2</v>
      </c>
      <c r="K27" s="99">
        <f t="shared" si="0"/>
        <v>168</v>
      </c>
      <c r="L27" s="87"/>
      <c r="M27" s="76"/>
      <c r="N27" s="77"/>
      <c r="V27"/>
    </row>
    <row r="28" spans="1:22" ht="13.5" thickBot="1">
      <c r="A28" s="5">
        <v>24</v>
      </c>
      <c r="B28" s="5"/>
      <c r="C28" s="39" t="s">
        <v>139</v>
      </c>
      <c r="D28" s="33">
        <v>1996</v>
      </c>
      <c r="E28" s="40">
        <v>224</v>
      </c>
      <c r="F28" s="34" t="s">
        <v>8</v>
      </c>
      <c r="G28" s="37">
        <v>85</v>
      </c>
      <c r="H28" s="38">
        <v>83</v>
      </c>
      <c r="I28" s="36">
        <v>2</v>
      </c>
      <c r="J28" s="45">
        <v>2</v>
      </c>
      <c r="K28" s="99">
        <f t="shared" si="0"/>
        <v>168</v>
      </c>
      <c r="L28" s="87"/>
      <c r="M28" s="76"/>
      <c r="N28" s="65">
        <v>4</v>
      </c>
      <c r="O28" s="7" t="s">
        <v>4</v>
      </c>
      <c r="P28" s="8" t="s">
        <v>272</v>
      </c>
      <c r="V28"/>
    </row>
    <row r="29" spans="1:22" ht="12.75">
      <c r="A29" s="5">
        <v>25</v>
      </c>
      <c r="B29" s="5"/>
      <c r="C29" s="39" t="s">
        <v>333</v>
      </c>
      <c r="D29" s="33">
        <v>1998</v>
      </c>
      <c r="E29" s="40">
        <v>331</v>
      </c>
      <c r="F29" s="34" t="s">
        <v>156</v>
      </c>
      <c r="G29" s="37">
        <v>86</v>
      </c>
      <c r="H29" s="38">
        <v>82</v>
      </c>
      <c r="I29" s="36"/>
      <c r="J29" s="45">
        <v>2</v>
      </c>
      <c r="K29" s="99">
        <f t="shared" si="0"/>
        <v>168</v>
      </c>
      <c r="L29" s="87"/>
      <c r="M29" s="69"/>
      <c r="N29" s="65"/>
      <c r="O29" s="9"/>
      <c r="P29" s="5"/>
      <c r="Q29" s="10" t="s">
        <v>1</v>
      </c>
      <c r="R29" s="10" t="s">
        <v>2</v>
      </c>
      <c r="S29" s="11" t="s">
        <v>3</v>
      </c>
      <c r="V29"/>
    </row>
    <row r="30" spans="1:22" ht="12.75">
      <c r="A30" s="5">
        <v>26</v>
      </c>
      <c r="B30" s="5"/>
      <c r="C30" s="39" t="s">
        <v>134</v>
      </c>
      <c r="D30" s="33">
        <v>1997</v>
      </c>
      <c r="E30" s="40">
        <v>223</v>
      </c>
      <c r="F30" s="34" t="s">
        <v>8</v>
      </c>
      <c r="G30" s="37">
        <v>78</v>
      </c>
      <c r="H30" s="38">
        <v>89</v>
      </c>
      <c r="I30" s="36"/>
      <c r="J30" s="45">
        <v>5</v>
      </c>
      <c r="K30" s="99">
        <f t="shared" si="0"/>
        <v>167</v>
      </c>
      <c r="L30" s="87"/>
      <c r="M30" s="69"/>
      <c r="N30" s="65"/>
      <c r="O30" s="9">
        <v>202</v>
      </c>
      <c r="P30" s="25" t="s">
        <v>334</v>
      </c>
      <c r="Q30" s="21">
        <v>92</v>
      </c>
      <c r="R30" s="21">
        <v>85</v>
      </c>
      <c r="S30" s="14">
        <f>SUM(Q30:R30)</f>
        <v>177</v>
      </c>
      <c r="V30"/>
    </row>
    <row r="31" spans="1:22" ht="12.75">
      <c r="A31" s="5">
        <v>27</v>
      </c>
      <c r="B31" s="5"/>
      <c r="C31" s="39" t="s">
        <v>327</v>
      </c>
      <c r="D31" s="33">
        <v>1996</v>
      </c>
      <c r="E31" s="40">
        <v>205</v>
      </c>
      <c r="F31" s="34" t="s">
        <v>269</v>
      </c>
      <c r="G31" s="37">
        <v>84</v>
      </c>
      <c r="H31" s="38">
        <v>82</v>
      </c>
      <c r="I31" s="36"/>
      <c r="J31" s="45"/>
      <c r="K31" s="99">
        <f t="shared" si="0"/>
        <v>166</v>
      </c>
      <c r="L31" s="87"/>
      <c r="M31" s="69"/>
      <c r="N31" s="65"/>
      <c r="O31" s="9">
        <v>205</v>
      </c>
      <c r="P31" s="25" t="s">
        <v>327</v>
      </c>
      <c r="Q31" s="13">
        <v>84</v>
      </c>
      <c r="R31" s="13">
        <v>82</v>
      </c>
      <c r="S31" s="14">
        <f>SUM(Q31:R31)</f>
        <v>166</v>
      </c>
      <c r="V31"/>
    </row>
    <row r="32" spans="1:22" ht="13.5" thickBot="1">
      <c r="A32" s="5">
        <v>28</v>
      </c>
      <c r="B32" s="5"/>
      <c r="C32" s="39" t="s">
        <v>121</v>
      </c>
      <c r="D32" s="33">
        <v>1996</v>
      </c>
      <c r="E32" s="40">
        <v>214</v>
      </c>
      <c r="F32" s="34" t="s">
        <v>268</v>
      </c>
      <c r="G32" s="37">
        <v>83</v>
      </c>
      <c r="H32" s="38">
        <v>82</v>
      </c>
      <c r="I32" s="36"/>
      <c r="J32" s="45"/>
      <c r="K32" s="99">
        <f t="shared" si="0"/>
        <v>165</v>
      </c>
      <c r="L32" s="87"/>
      <c r="M32" s="69"/>
      <c r="N32" s="65"/>
      <c r="O32" s="15">
        <v>204</v>
      </c>
      <c r="P32" s="26" t="s">
        <v>336</v>
      </c>
      <c r="Q32" s="16">
        <v>82</v>
      </c>
      <c r="R32" s="16">
        <v>76</v>
      </c>
      <c r="S32" s="14">
        <f>SUM(Q32:R32)</f>
        <v>158</v>
      </c>
      <c r="V32"/>
    </row>
    <row r="33" spans="1:22" ht="13.5" thickBot="1">
      <c r="A33" s="5">
        <v>29</v>
      </c>
      <c r="B33" s="5"/>
      <c r="C33" s="39" t="s">
        <v>141</v>
      </c>
      <c r="D33" s="33">
        <v>1997</v>
      </c>
      <c r="E33" s="40">
        <v>324</v>
      </c>
      <c r="F33" s="34" t="s">
        <v>10</v>
      </c>
      <c r="G33" s="37">
        <v>84</v>
      </c>
      <c r="H33" s="38">
        <v>81</v>
      </c>
      <c r="I33" s="36"/>
      <c r="J33" s="45"/>
      <c r="K33" s="99">
        <f t="shared" si="0"/>
        <v>165</v>
      </c>
      <c r="L33" s="87"/>
      <c r="M33" s="69"/>
      <c r="N33" s="65"/>
      <c r="O33" s="21"/>
      <c r="P33" s="12"/>
      <c r="Q33" s="13"/>
      <c r="R33" s="47">
        <f>SUM(R30:R32)</f>
        <v>243</v>
      </c>
      <c r="S33" s="17">
        <f>SUM(S30:S32)</f>
        <v>501</v>
      </c>
      <c r="V33"/>
    </row>
    <row r="34" spans="1:22" ht="13.5" thickTop="1">
      <c r="A34" s="5">
        <v>30</v>
      </c>
      <c r="B34" s="5"/>
      <c r="C34" s="39" t="s">
        <v>325</v>
      </c>
      <c r="D34" s="33">
        <v>1995</v>
      </c>
      <c r="E34" s="40">
        <v>320</v>
      </c>
      <c r="F34" s="34" t="s">
        <v>153</v>
      </c>
      <c r="G34" s="37">
        <v>78</v>
      </c>
      <c r="H34" s="38">
        <v>86</v>
      </c>
      <c r="I34" s="36"/>
      <c r="J34" s="45"/>
      <c r="K34" s="99">
        <f t="shared" si="0"/>
        <v>164</v>
      </c>
      <c r="L34" s="87"/>
      <c r="M34" s="69"/>
      <c r="N34" s="77"/>
      <c r="V34"/>
    </row>
    <row r="35" spans="1:22" ht="13.5" thickBot="1">
      <c r="A35" s="5">
        <v>31</v>
      </c>
      <c r="B35" s="5"/>
      <c r="C35" s="39" t="s">
        <v>444</v>
      </c>
      <c r="D35" s="33">
        <v>1996</v>
      </c>
      <c r="E35" s="40">
        <v>234</v>
      </c>
      <c r="F35" s="34" t="s">
        <v>25</v>
      </c>
      <c r="G35" s="37">
        <v>82</v>
      </c>
      <c r="H35" s="38">
        <v>82</v>
      </c>
      <c r="I35" s="36"/>
      <c r="J35" s="45"/>
      <c r="K35" s="99">
        <f t="shared" si="0"/>
        <v>164</v>
      </c>
      <c r="L35" s="87"/>
      <c r="M35" s="69"/>
      <c r="N35" s="65"/>
      <c r="V35"/>
    </row>
    <row r="36" spans="1:22" ht="13.5" thickBot="1">
      <c r="A36" s="5">
        <v>32</v>
      </c>
      <c r="B36" s="5"/>
      <c r="C36" s="39" t="s">
        <v>443</v>
      </c>
      <c r="D36" s="33">
        <v>1997</v>
      </c>
      <c r="E36" s="40">
        <v>231</v>
      </c>
      <c r="F36" s="34" t="s">
        <v>439</v>
      </c>
      <c r="G36" s="37">
        <v>81</v>
      </c>
      <c r="H36" s="38">
        <v>82</v>
      </c>
      <c r="I36" s="36"/>
      <c r="J36" s="45"/>
      <c r="K36" s="99">
        <f t="shared" si="0"/>
        <v>163</v>
      </c>
      <c r="L36" s="87"/>
      <c r="M36" s="69"/>
      <c r="N36" s="65">
        <v>5</v>
      </c>
      <c r="O36" s="7" t="s">
        <v>4</v>
      </c>
      <c r="P36" s="8" t="s">
        <v>33</v>
      </c>
      <c r="V36"/>
    </row>
    <row r="37" spans="1:22" ht="12.75">
      <c r="A37" s="5">
        <v>33</v>
      </c>
      <c r="B37" s="5"/>
      <c r="C37" s="39" t="s">
        <v>331</v>
      </c>
      <c r="D37" s="33">
        <v>1997</v>
      </c>
      <c r="E37" s="40">
        <v>337</v>
      </c>
      <c r="F37" s="34" t="s">
        <v>151</v>
      </c>
      <c r="G37" s="37">
        <v>83</v>
      </c>
      <c r="H37" s="38">
        <v>79</v>
      </c>
      <c r="I37" s="36"/>
      <c r="J37" s="45"/>
      <c r="K37" s="99">
        <f aca="true" t="shared" si="1" ref="K37:K68">SUM(G37:H37)</f>
        <v>162</v>
      </c>
      <c r="L37" s="87"/>
      <c r="M37" s="69"/>
      <c r="N37" s="65"/>
      <c r="O37" s="9"/>
      <c r="P37" s="5"/>
      <c r="Q37" s="10" t="s">
        <v>1</v>
      </c>
      <c r="R37" s="10" t="s">
        <v>2</v>
      </c>
      <c r="S37" s="11" t="s">
        <v>3</v>
      </c>
      <c r="V37"/>
    </row>
    <row r="38" spans="1:22" ht="12.75">
      <c r="A38" s="5">
        <v>34</v>
      </c>
      <c r="B38" s="5"/>
      <c r="C38" s="39" t="s">
        <v>131</v>
      </c>
      <c r="D38" s="33">
        <v>1995</v>
      </c>
      <c r="E38" s="40">
        <v>311</v>
      </c>
      <c r="F38" s="34" t="s">
        <v>154</v>
      </c>
      <c r="G38" s="37">
        <v>86</v>
      </c>
      <c r="H38" s="38">
        <v>76</v>
      </c>
      <c r="I38" s="36"/>
      <c r="J38" s="45"/>
      <c r="K38" s="99">
        <f t="shared" si="1"/>
        <v>162</v>
      </c>
      <c r="L38" s="87"/>
      <c r="M38" s="69"/>
      <c r="N38" s="65"/>
      <c r="O38" s="9">
        <v>320</v>
      </c>
      <c r="P38" s="25" t="s">
        <v>325</v>
      </c>
      <c r="Q38" s="21">
        <v>78</v>
      </c>
      <c r="R38" s="21">
        <v>86</v>
      </c>
      <c r="S38" s="14">
        <f>SUM(Q38:R38)</f>
        <v>164</v>
      </c>
      <c r="V38"/>
    </row>
    <row r="39" spans="1:22" ht="12.75">
      <c r="A39" s="5">
        <v>35</v>
      </c>
      <c r="B39" s="5"/>
      <c r="C39" s="39" t="s">
        <v>321</v>
      </c>
      <c r="D39" s="33">
        <v>1995</v>
      </c>
      <c r="E39" s="40">
        <v>119</v>
      </c>
      <c r="F39" s="34" t="s">
        <v>351</v>
      </c>
      <c r="G39" s="37">
        <v>78</v>
      </c>
      <c r="H39" s="38">
        <v>83</v>
      </c>
      <c r="I39" s="36"/>
      <c r="J39" s="45"/>
      <c r="K39" s="99">
        <f t="shared" si="1"/>
        <v>161</v>
      </c>
      <c r="L39" s="87"/>
      <c r="M39" s="69"/>
      <c r="N39" s="65"/>
      <c r="O39" s="9">
        <v>322</v>
      </c>
      <c r="P39" s="25" t="s">
        <v>133</v>
      </c>
      <c r="Q39" s="13">
        <v>83</v>
      </c>
      <c r="R39" s="13">
        <v>92</v>
      </c>
      <c r="S39" s="14">
        <f>SUM(Q39:R39)</f>
        <v>175</v>
      </c>
      <c r="V39"/>
    </row>
    <row r="40" spans="1:22" ht="13.5" thickBot="1">
      <c r="A40" s="5">
        <v>36</v>
      </c>
      <c r="B40" s="5"/>
      <c r="C40" s="39" t="s">
        <v>372</v>
      </c>
      <c r="D40" s="33">
        <v>1998</v>
      </c>
      <c r="E40" s="40">
        <v>312</v>
      </c>
      <c r="F40" s="34" t="s">
        <v>154</v>
      </c>
      <c r="G40" s="37">
        <v>78</v>
      </c>
      <c r="H40" s="38">
        <v>83</v>
      </c>
      <c r="I40" s="36"/>
      <c r="J40" s="45"/>
      <c r="K40" s="99">
        <f t="shared" si="1"/>
        <v>161</v>
      </c>
      <c r="L40" s="87"/>
      <c r="M40" s="69"/>
      <c r="N40" s="65"/>
      <c r="O40" s="15">
        <v>321</v>
      </c>
      <c r="P40" s="26" t="s">
        <v>126</v>
      </c>
      <c r="Q40" s="16">
        <v>81</v>
      </c>
      <c r="R40" s="16">
        <v>78</v>
      </c>
      <c r="S40" s="14">
        <f>SUM(Q40:R40)</f>
        <v>159</v>
      </c>
      <c r="V40"/>
    </row>
    <row r="41" spans="1:22" ht="13.5" thickBot="1">
      <c r="A41" s="5">
        <v>37</v>
      </c>
      <c r="B41" s="5"/>
      <c r="C41" s="39" t="s">
        <v>433</v>
      </c>
      <c r="D41" s="33">
        <v>1997</v>
      </c>
      <c r="E41" s="40">
        <v>125</v>
      </c>
      <c r="F41" s="34" t="s">
        <v>147</v>
      </c>
      <c r="G41" s="37">
        <v>82</v>
      </c>
      <c r="H41" s="38">
        <v>79</v>
      </c>
      <c r="I41" s="36"/>
      <c r="J41" s="45"/>
      <c r="K41" s="99">
        <f t="shared" si="1"/>
        <v>161</v>
      </c>
      <c r="L41" s="87"/>
      <c r="M41" s="69"/>
      <c r="N41" s="65"/>
      <c r="O41" s="21"/>
      <c r="P41" s="12"/>
      <c r="Q41" s="13"/>
      <c r="R41" s="47">
        <f>SUM(R38:R40)</f>
        <v>256</v>
      </c>
      <c r="S41" s="17">
        <f>SUM(S38:S40)</f>
        <v>498</v>
      </c>
      <c r="V41"/>
    </row>
    <row r="42" spans="1:22" ht="13.5" thickTop="1">
      <c r="A42" s="5">
        <v>38</v>
      </c>
      <c r="B42" s="5"/>
      <c r="C42" s="39" t="s">
        <v>117</v>
      </c>
      <c r="D42" s="33">
        <v>1997</v>
      </c>
      <c r="E42" s="40">
        <v>338</v>
      </c>
      <c r="F42" s="34" t="s">
        <v>151</v>
      </c>
      <c r="G42" s="37">
        <v>82</v>
      </c>
      <c r="H42" s="38">
        <v>79</v>
      </c>
      <c r="I42" s="36"/>
      <c r="J42" s="45"/>
      <c r="K42" s="99">
        <f t="shared" si="1"/>
        <v>161</v>
      </c>
      <c r="L42" s="87"/>
      <c r="M42" s="69"/>
      <c r="N42" s="65"/>
      <c r="V42"/>
    </row>
    <row r="43" spans="1:22" ht="13.5" thickBot="1">
      <c r="A43" s="5">
        <v>39</v>
      </c>
      <c r="B43" s="5"/>
      <c r="C43" s="39" t="s">
        <v>435</v>
      </c>
      <c r="D43" s="33">
        <v>1996</v>
      </c>
      <c r="E43" s="40">
        <v>226</v>
      </c>
      <c r="F43" s="34" t="s">
        <v>436</v>
      </c>
      <c r="G43" s="37">
        <v>79</v>
      </c>
      <c r="H43" s="38">
        <v>81</v>
      </c>
      <c r="I43" s="36"/>
      <c r="J43" s="45"/>
      <c r="K43" s="99">
        <f t="shared" si="1"/>
        <v>160</v>
      </c>
      <c r="L43" s="87"/>
      <c r="M43" s="69"/>
      <c r="N43" s="77"/>
      <c r="V43"/>
    </row>
    <row r="44" spans="1:22" ht="13.5" thickBot="1">
      <c r="A44" s="5">
        <v>40</v>
      </c>
      <c r="B44" s="5"/>
      <c r="C44" s="39" t="s">
        <v>323</v>
      </c>
      <c r="D44" s="33">
        <v>1995</v>
      </c>
      <c r="E44" s="40">
        <v>121</v>
      </c>
      <c r="F44" s="34" t="s">
        <v>351</v>
      </c>
      <c r="G44" s="37">
        <v>81</v>
      </c>
      <c r="H44" s="38">
        <v>79</v>
      </c>
      <c r="I44" s="36"/>
      <c r="J44" s="45"/>
      <c r="K44" s="99">
        <f t="shared" si="1"/>
        <v>160</v>
      </c>
      <c r="L44" s="87"/>
      <c r="M44" s="69"/>
      <c r="N44" s="65">
        <v>6</v>
      </c>
      <c r="O44" s="7" t="s">
        <v>4</v>
      </c>
      <c r="P44" s="8" t="s">
        <v>34</v>
      </c>
      <c r="V44"/>
    </row>
    <row r="45" spans="1:22" ht="12.75">
      <c r="A45" s="5">
        <v>41</v>
      </c>
      <c r="B45" s="5"/>
      <c r="C45" s="39" t="s">
        <v>115</v>
      </c>
      <c r="D45" s="33">
        <v>1995</v>
      </c>
      <c r="E45" s="40">
        <v>306</v>
      </c>
      <c r="F45" s="34" t="s">
        <v>150</v>
      </c>
      <c r="G45" s="37">
        <v>82</v>
      </c>
      <c r="H45" s="38">
        <v>78</v>
      </c>
      <c r="I45" s="36"/>
      <c r="J45" s="45"/>
      <c r="K45" s="99">
        <f t="shared" si="1"/>
        <v>160</v>
      </c>
      <c r="L45" s="87"/>
      <c r="M45" s="69"/>
      <c r="N45" s="65"/>
      <c r="O45" s="9"/>
      <c r="P45" s="5"/>
      <c r="Q45" s="10" t="s">
        <v>1</v>
      </c>
      <c r="R45" s="10" t="s">
        <v>2</v>
      </c>
      <c r="S45" s="11" t="s">
        <v>3</v>
      </c>
      <c r="V45"/>
    </row>
    <row r="46" spans="1:22" ht="12.75">
      <c r="A46" s="5">
        <v>42</v>
      </c>
      <c r="B46" s="5"/>
      <c r="C46" s="39" t="s">
        <v>124</v>
      </c>
      <c r="D46" s="33">
        <v>1995</v>
      </c>
      <c r="E46" s="40">
        <v>126</v>
      </c>
      <c r="F46" s="34" t="s">
        <v>147</v>
      </c>
      <c r="G46" s="37">
        <v>86</v>
      </c>
      <c r="H46" s="38">
        <v>74</v>
      </c>
      <c r="I46" s="36"/>
      <c r="J46" s="45"/>
      <c r="K46" s="99">
        <f t="shared" si="1"/>
        <v>160</v>
      </c>
      <c r="L46" s="87"/>
      <c r="M46" s="69"/>
      <c r="N46" s="65"/>
      <c r="O46" s="9">
        <v>218</v>
      </c>
      <c r="P46" s="25" t="s">
        <v>111</v>
      </c>
      <c r="Q46" s="21">
        <v>90</v>
      </c>
      <c r="R46" s="21">
        <v>87</v>
      </c>
      <c r="S46" s="14">
        <f>SUM(Q46:R46)</f>
        <v>177</v>
      </c>
      <c r="V46"/>
    </row>
    <row r="47" spans="1:22" ht="12.75">
      <c r="A47" s="5">
        <v>43</v>
      </c>
      <c r="B47" s="5"/>
      <c r="C47" s="39" t="s">
        <v>330</v>
      </c>
      <c r="D47" s="33">
        <v>1996</v>
      </c>
      <c r="E47" s="40">
        <v>122</v>
      </c>
      <c r="F47" s="34" t="s">
        <v>147</v>
      </c>
      <c r="G47" s="37">
        <v>73</v>
      </c>
      <c r="H47" s="38">
        <v>86</v>
      </c>
      <c r="I47" s="36"/>
      <c r="J47" s="45"/>
      <c r="K47" s="99">
        <f t="shared" si="1"/>
        <v>159</v>
      </c>
      <c r="L47" s="87"/>
      <c r="M47" s="69"/>
      <c r="N47" s="65"/>
      <c r="O47" s="9">
        <v>219</v>
      </c>
      <c r="P47" s="25" t="s">
        <v>371</v>
      </c>
      <c r="Q47" s="13">
        <v>84</v>
      </c>
      <c r="R47" s="13">
        <v>84</v>
      </c>
      <c r="S47" s="14">
        <f>SUM(Q47:R47)</f>
        <v>168</v>
      </c>
      <c r="V47"/>
    </row>
    <row r="48" spans="1:22" ht="13.5" thickBot="1">
      <c r="A48" s="5">
        <v>44</v>
      </c>
      <c r="B48" s="5"/>
      <c r="C48" s="39" t="s">
        <v>126</v>
      </c>
      <c r="D48" s="33">
        <v>1997</v>
      </c>
      <c r="E48" s="40">
        <v>321</v>
      </c>
      <c r="F48" s="34" t="s">
        <v>153</v>
      </c>
      <c r="G48" s="37">
        <v>81</v>
      </c>
      <c r="H48" s="38">
        <v>78</v>
      </c>
      <c r="I48" s="36"/>
      <c r="J48" s="45"/>
      <c r="K48" s="99">
        <f t="shared" si="1"/>
        <v>159</v>
      </c>
      <c r="L48" s="87"/>
      <c r="M48" s="69"/>
      <c r="N48" s="65"/>
      <c r="O48" s="15">
        <v>220</v>
      </c>
      <c r="P48" s="26" t="s">
        <v>138</v>
      </c>
      <c r="Q48" s="16">
        <v>82</v>
      </c>
      <c r="R48" s="16">
        <v>70</v>
      </c>
      <c r="S48" s="14">
        <f>SUM(Q48:R48)</f>
        <v>152</v>
      </c>
      <c r="V48"/>
    </row>
    <row r="49" spans="1:22" ht="13.5" thickBot="1">
      <c r="A49" s="5">
        <v>45</v>
      </c>
      <c r="B49" s="5"/>
      <c r="C49" s="39" t="s">
        <v>335</v>
      </c>
      <c r="D49" s="33">
        <v>1998</v>
      </c>
      <c r="E49" s="40">
        <v>140</v>
      </c>
      <c r="F49" s="34" t="s">
        <v>29</v>
      </c>
      <c r="G49" s="37">
        <v>82</v>
      </c>
      <c r="H49" s="38">
        <v>77</v>
      </c>
      <c r="I49" s="36"/>
      <c r="J49" s="45"/>
      <c r="K49" s="99">
        <f t="shared" si="1"/>
        <v>159</v>
      </c>
      <c r="L49" s="87"/>
      <c r="M49" s="69"/>
      <c r="N49" s="65"/>
      <c r="O49" s="21"/>
      <c r="P49" s="12"/>
      <c r="Q49" s="13"/>
      <c r="R49" s="47">
        <f>SUM(R46:R48)</f>
        <v>241</v>
      </c>
      <c r="S49" s="17">
        <f>SUM(S46:S48)</f>
        <v>497</v>
      </c>
      <c r="V49"/>
    </row>
    <row r="50" spans="1:22" ht="13.5" thickTop="1">
      <c r="A50" s="5">
        <v>46</v>
      </c>
      <c r="B50" s="5"/>
      <c r="C50" s="39" t="s">
        <v>136</v>
      </c>
      <c r="D50" s="33">
        <v>1996</v>
      </c>
      <c r="E50" s="40">
        <v>326</v>
      </c>
      <c r="F50" s="34" t="s">
        <v>10</v>
      </c>
      <c r="G50" s="37">
        <v>76</v>
      </c>
      <c r="H50" s="38">
        <v>82</v>
      </c>
      <c r="I50" s="36"/>
      <c r="J50" s="45"/>
      <c r="K50" s="99">
        <f t="shared" si="1"/>
        <v>158</v>
      </c>
      <c r="L50" s="87"/>
      <c r="M50" s="69"/>
      <c r="N50" s="52"/>
      <c r="V50"/>
    </row>
    <row r="51" spans="1:22" ht="13.5" thickBot="1">
      <c r="A51" s="5">
        <v>47</v>
      </c>
      <c r="B51" s="5"/>
      <c r="C51" s="39" t="s">
        <v>417</v>
      </c>
      <c r="D51" s="33">
        <v>1997</v>
      </c>
      <c r="E51" s="40">
        <v>112</v>
      </c>
      <c r="F51" s="34" t="s">
        <v>418</v>
      </c>
      <c r="G51" s="37">
        <v>82</v>
      </c>
      <c r="H51" s="38">
        <v>76</v>
      </c>
      <c r="I51" s="36"/>
      <c r="J51" s="45"/>
      <c r="K51" s="99">
        <f t="shared" si="1"/>
        <v>158</v>
      </c>
      <c r="L51" s="88"/>
      <c r="M51" s="69"/>
      <c r="N51" s="25"/>
      <c r="V51"/>
    </row>
    <row r="52" spans="1:22" ht="13.5" thickBot="1">
      <c r="A52" s="5">
        <v>48</v>
      </c>
      <c r="B52" s="5"/>
      <c r="C52" s="39" t="s">
        <v>336</v>
      </c>
      <c r="D52" s="33">
        <v>1997</v>
      </c>
      <c r="E52" s="40">
        <v>204</v>
      </c>
      <c r="F52" s="34" t="s">
        <v>30</v>
      </c>
      <c r="G52" s="37">
        <v>82</v>
      </c>
      <c r="H52" s="38">
        <v>76</v>
      </c>
      <c r="I52" s="36"/>
      <c r="J52" s="45"/>
      <c r="K52" s="99">
        <f t="shared" si="1"/>
        <v>158</v>
      </c>
      <c r="L52" s="87"/>
      <c r="M52" s="69"/>
      <c r="N52" s="65">
        <v>7</v>
      </c>
      <c r="O52" s="7" t="s">
        <v>4</v>
      </c>
      <c r="P52" s="8" t="s">
        <v>271</v>
      </c>
      <c r="V52"/>
    </row>
    <row r="53" spans="1:22" ht="12.75">
      <c r="A53" s="5">
        <v>49</v>
      </c>
      <c r="B53" s="5"/>
      <c r="C53" s="39" t="s">
        <v>442</v>
      </c>
      <c r="D53" s="33">
        <v>1995</v>
      </c>
      <c r="E53" s="40">
        <v>230</v>
      </c>
      <c r="F53" s="34" t="s">
        <v>439</v>
      </c>
      <c r="G53" s="37">
        <v>82</v>
      </c>
      <c r="H53" s="38">
        <v>76</v>
      </c>
      <c r="I53" s="36"/>
      <c r="J53" s="45"/>
      <c r="K53" s="99">
        <f t="shared" si="1"/>
        <v>158</v>
      </c>
      <c r="L53" s="87"/>
      <c r="M53" s="69"/>
      <c r="N53" s="65"/>
      <c r="O53" s="9"/>
      <c r="P53" s="5"/>
      <c r="Q53" s="10" t="s">
        <v>1</v>
      </c>
      <c r="R53" s="10" t="s">
        <v>2</v>
      </c>
      <c r="S53" s="11" t="s">
        <v>3</v>
      </c>
      <c r="V53"/>
    </row>
    <row r="54" spans="1:22" ht="12.75">
      <c r="A54" s="5">
        <v>50</v>
      </c>
      <c r="B54" s="5"/>
      <c r="C54" s="39" t="s">
        <v>140</v>
      </c>
      <c r="D54" s="33">
        <v>1997</v>
      </c>
      <c r="E54" s="40">
        <v>221</v>
      </c>
      <c r="F54" s="34" t="s">
        <v>8</v>
      </c>
      <c r="G54" s="37">
        <v>76</v>
      </c>
      <c r="H54" s="38">
        <v>81</v>
      </c>
      <c r="I54" s="36"/>
      <c r="J54" s="45"/>
      <c r="K54" s="99">
        <f t="shared" si="1"/>
        <v>157</v>
      </c>
      <c r="L54" s="87"/>
      <c r="M54" s="69"/>
      <c r="N54" s="65"/>
      <c r="O54" s="9">
        <v>124</v>
      </c>
      <c r="P54" s="25" t="s">
        <v>110</v>
      </c>
      <c r="Q54" s="21">
        <v>89</v>
      </c>
      <c r="R54" s="21">
        <v>86</v>
      </c>
      <c r="S54" s="14">
        <f>SUM(Q54:R54)</f>
        <v>175</v>
      </c>
      <c r="V54"/>
    </row>
    <row r="55" spans="1:22" ht="12.75">
      <c r="A55" s="5">
        <v>51</v>
      </c>
      <c r="B55" s="5"/>
      <c r="C55" s="39" t="s">
        <v>324</v>
      </c>
      <c r="D55" s="33">
        <v>1995</v>
      </c>
      <c r="E55" s="40">
        <v>305</v>
      </c>
      <c r="F55" s="34" t="s">
        <v>150</v>
      </c>
      <c r="G55" s="37">
        <v>75</v>
      </c>
      <c r="H55" s="38">
        <v>81</v>
      </c>
      <c r="I55" s="36"/>
      <c r="J55" s="45"/>
      <c r="K55" s="99">
        <f t="shared" si="1"/>
        <v>156</v>
      </c>
      <c r="L55" s="87"/>
      <c r="M55" s="69"/>
      <c r="N55" s="65"/>
      <c r="O55" s="9">
        <v>126</v>
      </c>
      <c r="P55" s="25" t="s">
        <v>124</v>
      </c>
      <c r="Q55" s="13">
        <v>86</v>
      </c>
      <c r="R55" s="13">
        <v>74</v>
      </c>
      <c r="S55" s="14">
        <f>SUM(Q55:R55)</f>
        <v>160</v>
      </c>
      <c r="V55"/>
    </row>
    <row r="56" spans="1:22" ht="13.5" thickBot="1">
      <c r="A56" s="5">
        <v>52</v>
      </c>
      <c r="B56" s="5"/>
      <c r="C56" s="39" t="s">
        <v>137</v>
      </c>
      <c r="D56" s="33">
        <v>1997</v>
      </c>
      <c r="E56" s="40">
        <v>319</v>
      </c>
      <c r="F56" s="34" t="s">
        <v>153</v>
      </c>
      <c r="G56" s="37">
        <v>75</v>
      </c>
      <c r="H56" s="38">
        <v>81</v>
      </c>
      <c r="I56" s="36"/>
      <c r="J56" s="45"/>
      <c r="K56" s="99">
        <f t="shared" si="1"/>
        <v>156</v>
      </c>
      <c r="L56" s="87"/>
      <c r="M56" s="69"/>
      <c r="N56" s="65"/>
      <c r="O56" s="15">
        <v>122</v>
      </c>
      <c r="P56" s="26" t="s">
        <v>330</v>
      </c>
      <c r="Q56" s="16">
        <v>73</v>
      </c>
      <c r="R56" s="16">
        <v>86</v>
      </c>
      <c r="S56" s="14">
        <f>SUM(Q56:R56)</f>
        <v>159</v>
      </c>
      <c r="V56"/>
    </row>
    <row r="57" spans="1:22" ht="13.5" thickBot="1">
      <c r="A57" s="5">
        <v>53</v>
      </c>
      <c r="B57" s="5"/>
      <c r="C57" s="39" t="s">
        <v>337</v>
      </c>
      <c r="D57" s="33">
        <v>1998</v>
      </c>
      <c r="E57" s="40">
        <v>120</v>
      </c>
      <c r="F57" s="34" t="s">
        <v>351</v>
      </c>
      <c r="G57" s="37">
        <v>73</v>
      </c>
      <c r="H57" s="38">
        <v>81</v>
      </c>
      <c r="I57" s="36"/>
      <c r="J57" s="45"/>
      <c r="K57" s="99">
        <f t="shared" si="1"/>
        <v>154</v>
      </c>
      <c r="L57" s="87"/>
      <c r="M57" s="69"/>
      <c r="N57" s="65"/>
      <c r="O57" s="21"/>
      <c r="P57" s="12"/>
      <c r="Q57" s="13"/>
      <c r="R57" s="47">
        <f>SUM(R54:R56)</f>
        <v>246</v>
      </c>
      <c r="S57" s="17">
        <f>SUM(S54:S56)</f>
        <v>494</v>
      </c>
      <c r="V57"/>
    </row>
    <row r="58" spans="1:22" ht="13.5" thickTop="1">
      <c r="A58" s="5">
        <v>54</v>
      </c>
      <c r="B58" s="5"/>
      <c r="C58" s="39" t="s">
        <v>448</v>
      </c>
      <c r="D58" s="33">
        <v>1995</v>
      </c>
      <c r="E58" s="40">
        <v>317</v>
      </c>
      <c r="F58" s="34" t="s">
        <v>153</v>
      </c>
      <c r="G58" s="37">
        <v>75</v>
      </c>
      <c r="H58" s="38">
        <v>79</v>
      </c>
      <c r="I58" s="36"/>
      <c r="J58" s="45"/>
      <c r="K58" s="99">
        <f t="shared" si="1"/>
        <v>154</v>
      </c>
      <c r="L58" s="87"/>
      <c r="M58" s="69"/>
      <c r="N58" s="25"/>
      <c r="V58"/>
    </row>
    <row r="59" spans="1:22" ht="13.5" thickBot="1">
      <c r="A59" s="5">
        <v>55</v>
      </c>
      <c r="B59" s="5"/>
      <c r="C59" s="39" t="s">
        <v>431</v>
      </c>
      <c r="D59" s="33">
        <v>1999</v>
      </c>
      <c r="E59" s="40">
        <v>114</v>
      </c>
      <c r="F59" s="34" t="s">
        <v>418</v>
      </c>
      <c r="G59" s="37">
        <v>78</v>
      </c>
      <c r="H59" s="38">
        <v>75</v>
      </c>
      <c r="I59" s="36"/>
      <c r="J59" s="45"/>
      <c r="K59" s="99">
        <f t="shared" si="1"/>
        <v>153</v>
      </c>
      <c r="L59" s="87"/>
      <c r="M59" s="69"/>
      <c r="N59" s="25"/>
      <c r="V59"/>
    </row>
    <row r="60" spans="1:22" ht="13.5" thickBot="1">
      <c r="A60" s="5">
        <v>56</v>
      </c>
      <c r="B60" s="5"/>
      <c r="C60" s="39" t="s">
        <v>112</v>
      </c>
      <c r="D60" s="33">
        <v>1996</v>
      </c>
      <c r="E60" s="40">
        <v>325</v>
      </c>
      <c r="F60" s="34" t="s">
        <v>10</v>
      </c>
      <c r="G60" s="37">
        <v>70</v>
      </c>
      <c r="H60" s="38">
        <v>82</v>
      </c>
      <c r="I60" s="36"/>
      <c r="J60" s="45"/>
      <c r="K60" s="99">
        <f t="shared" si="1"/>
        <v>152</v>
      </c>
      <c r="L60" s="87"/>
      <c r="M60" s="69"/>
      <c r="N60" s="65">
        <v>8</v>
      </c>
      <c r="O60" s="7" t="s">
        <v>4</v>
      </c>
      <c r="P60" s="8" t="s">
        <v>432</v>
      </c>
      <c r="V60"/>
    </row>
    <row r="61" spans="1:22" ht="12.75">
      <c r="A61" s="5">
        <v>57</v>
      </c>
      <c r="B61" s="5"/>
      <c r="C61" s="39" t="s">
        <v>446</v>
      </c>
      <c r="D61" s="33">
        <v>1995</v>
      </c>
      <c r="E61" s="40">
        <v>309</v>
      </c>
      <c r="F61" s="34" t="s">
        <v>150</v>
      </c>
      <c r="G61" s="37">
        <v>75</v>
      </c>
      <c r="H61" s="38">
        <v>77</v>
      </c>
      <c r="I61" s="36"/>
      <c r="J61" s="45"/>
      <c r="K61" s="99">
        <f t="shared" si="1"/>
        <v>152</v>
      </c>
      <c r="L61" s="87"/>
      <c r="M61" s="69"/>
      <c r="N61" s="65"/>
      <c r="O61" s="9"/>
      <c r="P61" s="5"/>
      <c r="Q61" s="10" t="s">
        <v>1</v>
      </c>
      <c r="R61" s="10" t="s">
        <v>2</v>
      </c>
      <c r="S61" s="11" t="s">
        <v>3</v>
      </c>
      <c r="V61"/>
    </row>
    <row r="62" spans="1:22" ht="12.75">
      <c r="A62" s="5">
        <v>58</v>
      </c>
      <c r="B62" s="5"/>
      <c r="C62" s="39" t="s">
        <v>135</v>
      </c>
      <c r="D62" s="33">
        <v>1997</v>
      </c>
      <c r="E62" s="40">
        <v>217</v>
      </c>
      <c r="F62" s="34" t="s">
        <v>8</v>
      </c>
      <c r="G62" s="37">
        <v>76</v>
      </c>
      <c r="H62" s="38">
        <v>76</v>
      </c>
      <c r="I62" s="36"/>
      <c r="J62" s="45"/>
      <c r="K62" s="99">
        <f t="shared" si="1"/>
        <v>152</v>
      </c>
      <c r="L62" s="87"/>
      <c r="M62" s="69"/>
      <c r="N62" s="65"/>
      <c r="O62" s="9">
        <v>116</v>
      </c>
      <c r="P62" s="25" t="s">
        <v>425</v>
      </c>
      <c r="Q62" s="21">
        <v>83</v>
      </c>
      <c r="R62" s="21">
        <v>92</v>
      </c>
      <c r="S62" s="14">
        <f>SUM(Q62:R62)</f>
        <v>175</v>
      </c>
      <c r="V62"/>
    </row>
    <row r="63" spans="1:22" ht="12.75">
      <c r="A63" s="5">
        <v>59</v>
      </c>
      <c r="B63" s="5"/>
      <c r="C63" s="39" t="s">
        <v>138</v>
      </c>
      <c r="D63" s="33">
        <v>1997</v>
      </c>
      <c r="E63" s="40">
        <v>220</v>
      </c>
      <c r="F63" s="34" t="s">
        <v>8</v>
      </c>
      <c r="G63" s="37">
        <v>82</v>
      </c>
      <c r="H63" s="38">
        <v>70</v>
      </c>
      <c r="I63" s="36"/>
      <c r="J63" s="45"/>
      <c r="K63" s="99">
        <f t="shared" si="1"/>
        <v>152</v>
      </c>
      <c r="L63" s="87"/>
      <c r="M63" s="69"/>
      <c r="N63" s="65"/>
      <c r="O63" s="9">
        <v>112</v>
      </c>
      <c r="P63" s="25" t="s">
        <v>417</v>
      </c>
      <c r="Q63" s="13">
        <v>82</v>
      </c>
      <c r="R63" s="13">
        <v>76</v>
      </c>
      <c r="S63" s="14">
        <f>SUM(Q63:R63)</f>
        <v>158</v>
      </c>
      <c r="V63"/>
    </row>
    <row r="64" spans="1:22" ht="13.5" thickBot="1">
      <c r="A64" s="5">
        <v>60</v>
      </c>
      <c r="B64" s="5"/>
      <c r="C64" s="39" t="s">
        <v>445</v>
      </c>
      <c r="D64" s="33">
        <v>1999</v>
      </c>
      <c r="E64" s="40">
        <v>339</v>
      </c>
      <c r="F64" s="34" t="s">
        <v>151</v>
      </c>
      <c r="G64" s="37">
        <v>72</v>
      </c>
      <c r="H64" s="38">
        <v>79</v>
      </c>
      <c r="I64" s="36"/>
      <c r="J64" s="45"/>
      <c r="K64" s="99">
        <f t="shared" si="1"/>
        <v>151</v>
      </c>
      <c r="L64" s="87"/>
      <c r="M64" s="69"/>
      <c r="N64" s="65"/>
      <c r="O64" s="15">
        <v>114</v>
      </c>
      <c r="P64" s="26" t="s">
        <v>431</v>
      </c>
      <c r="Q64" s="16">
        <v>78</v>
      </c>
      <c r="R64" s="16">
        <v>75</v>
      </c>
      <c r="S64" s="14">
        <f>SUM(Q64:R64)</f>
        <v>153</v>
      </c>
      <c r="V64"/>
    </row>
    <row r="65" spans="1:22" ht="13.5" thickBot="1">
      <c r="A65" s="5">
        <v>61</v>
      </c>
      <c r="B65" s="5"/>
      <c r="C65" s="39" t="s">
        <v>450</v>
      </c>
      <c r="D65" s="33">
        <v>1998</v>
      </c>
      <c r="E65" s="40">
        <v>318</v>
      </c>
      <c r="F65" s="34" t="s">
        <v>153</v>
      </c>
      <c r="G65" s="37">
        <v>72</v>
      </c>
      <c r="H65" s="38">
        <v>79</v>
      </c>
      <c r="I65" s="36"/>
      <c r="J65" s="45"/>
      <c r="K65" s="99">
        <f t="shared" si="1"/>
        <v>151</v>
      </c>
      <c r="L65" s="87"/>
      <c r="M65" s="69"/>
      <c r="N65" s="65"/>
      <c r="O65" s="21"/>
      <c r="P65" s="12"/>
      <c r="Q65" s="13"/>
      <c r="R65" s="47">
        <f>SUM(R62:R64)</f>
        <v>243</v>
      </c>
      <c r="S65" s="17">
        <f>SUM(S62:S64)</f>
        <v>486</v>
      </c>
      <c r="V65"/>
    </row>
    <row r="66" spans="1:22" ht="13.5" thickTop="1">
      <c r="A66" s="5">
        <v>62</v>
      </c>
      <c r="B66" s="5"/>
      <c r="C66" s="39" t="s">
        <v>427</v>
      </c>
      <c r="D66" s="33">
        <v>1997</v>
      </c>
      <c r="E66" s="40">
        <v>131</v>
      </c>
      <c r="F66" s="34" t="s">
        <v>94</v>
      </c>
      <c r="G66" s="37">
        <v>74</v>
      </c>
      <c r="H66" s="38">
        <v>77</v>
      </c>
      <c r="I66" s="36"/>
      <c r="J66" s="45"/>
      <c r="K66" s="99">
        <f t="shared" si="1"/>
        <v>151</v>
      </c>
      <c r="L66" s="87"/>
      <c r="M66" s="69"/>
      <c r="N66" s="25"/>
      <c r="V66"/>
    </row>
    <row r="67" spans="1:22" ht="13.5" thickBot="1">
      <c r="A67" s="5">
        <v>63</v>
      </c>
      <c r="B67" s="5"/>
      <c r="C67" s="39" t="s">
        <v>438</v>
      </c>
      <c r="D67" s="33">
        <v>1997</v>
      </c>
      <c r="E67" s="40">
        <v>232</v>
      </c>
      <c r="F67" s="34" t="s">
        <v>439</v>
      </c>
      <c r="G67" s="37">
        <v>76</v>
      </c>
      <c r="H67" s="38">
        <v>75</v>
      </c>
      <c r="I67" s="36"/>
      <c r="J67" s="45"/>
      <c r="K67" s="99">
        <f t="shared" si="1"/>
        <v>151</v>
      </c>
      <c r="L67" s="87"/>
      <c r="M67" s="69"/>
      <c r="N67" s="25"/>
      <c r="V67"/>
    </row>
    <row r="68" spans="1:22" ht="13.5" thickBot="1">
      <c r="A68" s="5">
        <v>64</v>
      </c>
      <c r="B68" s="5"/>
      <c r="C68" s="39" t="s">
        <v>329</v>
      </c>
      <c r="D68" s="33">
        <v>1995</v>
      </c>
      <c r="E68" s="40">
        <v>101</v>
      </c>
      <c r="F68" s="34" t="s">
        <v>289</v>
      </c>
      <c r="G68" s="37">
        <v>81</v>
      </c>
      <c r="H68" s="38">
        <v>70</v>
      </c>
      <c r="I68" s="36"/>
      <c r="J68" s="45"/>
      <c r="K68" s="99">
        <f t="shared" si="1"/>
        <v>151</v>
      </c>
      <c r="L68" s="87"/>
      <c r="M68" s="69"/>
      <c r="N68" s="65">
        <v>9</v>
      </c>
      <c r="O68" s="7" t="s">
        <v>4</v>
      </c>
      <c r="P68" s="8" t="s">
        <v>36</v>
      </c>
      <c r="V68"/>
    </row>
    <row r="69" spans="1:22" ht="12.75">
      <c r="A69" s="5">
        <v>65</v>
      </c>
      <c r="B69" s="5"/>
      <c r="C69" s="39" t="s">
        <v>441</v>
      </c>
      <c r="D69" s="33">
        <v>1995</v>
      </c>
      <c r="E69" s="40">
        <v>228</v>
      </c>
      <c r="F69" s="34" t="s">
        <v>358</v>
      </c>
      <c r="G69" s="37">
        <v>70</v>
      </c>
      <c r="H69" s="38">
        <v>79</v>
      </c>
      <c r="I69" s="36"/>
      <c r="J69" s="45"/>
      <c r="K69" s="99">
        <f aca="true" t="shared" si="2" ref="K69:K79">SUM(G69:H69)</f>
        <v>149</v>
      </c>
      <c r="L69" s="87"/>
      <c r="M69" s="69"/>
      <c r="N69" s="65"/>
      <c r="O69" s="9"/>
      <c r="P69" s="5"/>
      <c r="Q69" s="10" t="s">
        <v>1</v>
      </c>
      <c r="R69" s="10" t="s">
        <v>2</v>
      </c>
      <c r="S69" s="11" t="s">
        <v>3</v>
      </c>
      <c r="V69"/>
    </row>
    <row r="70" spans="1:22" ht="12.75">
      <c r="A70" s="5">
        <v>66</v>
      </c>
      <c r="B70" s="5"/>
      <c r="C70" s="39" t="s">
        <v>143</v>
      </c>
      <c r="D70" s="33">
        <v>1998</v>
      </c>
      <c r="E70" s="40">
        <v>105</v>
      </c>
      <c r="F70" s="34" t="s">
        <v>61</v>
      </c>
      <c r="G70" s="37">
        <v>77</v>
      </c>
      <c r="H70" s="38">
        <v>71</v>
      </c>
      <c r="I70" s="36"/>
      <c r="J70" s="45"/>
      <c r="K70" s="99">
        <f t="shared" si="2"/>
        <v>148</v>
      </c>
      <c r="L70" s="87"/>
      <c r="M70" s="69"/>
      <c r="N70" s="65"/>
      <c r="O70" s="9">
        <v>324</v>
      </c>
      <c r="P70" s="25" t="s">
        <v>141</v>
      </c>
      <c r="Q70" s="21">
        <v>84</v>
      </c>
      <c r="R70" s="21">
        <v>81</v>
      </c>
      <c r="S70" s="14">
        <f>SUM(Q70:R70)</f>
        <v>165</v>
      </c>
      <c r="V70"/>
    </row>
    <row r="71" spans="1:22" ht="12.75">
      <c r="A71" s="5">
        <v>67</v>
      </c>
      <c r="B71" s="5"/>
      <c r="C71" s="39" t="s">
        <v>338</v>
      </c>
      <c r="D71" s="33">
        <v>1996</v>
      </c>
      <c r="E71" s="40">
        <v>102</v>
      </c>
      <c r="F71" s="34" t="s">
        <v>289</v>
      </c>
      <c r="G71" s="37">
        <v>73</v>
      </c>
      <c r="H71" s="38">
        <v>72</v>
      </c>
      <c r="I71" s="36"/>
      <c r="J71" s="45"/>
      <c r="K71" s="99">
        <f t="shared" si="2"/>
        <v>145</v>
      </c>
      <c r="L71" s="87"/>
      <c r="M71" s="69"/>
      <c r="N71" s="65"/>
      <c r="O71" s="9">
        <v>325</v>
      </c>
      <c r="P71" s="25" t="s">
        <v>112</v>
      </c>
      <c r="Q71" s="13">
        <v>70</v>
      </c>
      <c r="R71" s="13">
        <v>82</v>
      </c>
      <c r="S71" s="14">
        <f>SUM(Q71:R71)</f>
        <v>152</v>
      </c>
      <c r="V71"/>
    </row>
    <row r="72" spans="1:22" ht="13.5" thickBot="1">
      <c r="A72" s="5">
        <v>68</v>
      </c>
      <c r="B72" s="5"/>
      <c r="C72" s="39" t="s">
        <v>424</v>
      </c>
      <c r="D72" s="33">
        <v>1997</v>
      </c>
      <c r="E72" s="40">
        <v>132</v>
      </c>
      <c r="F72" s="34" t="s">
        <v>94</v>
      </c>
      <c r="G72" s="37">
        <v>74</v>
      </c>
      <c r="H72" s="38">
        <v>70</v>
      </c>
      <c r="I72" s="36"/>
      <c r="J72" s="45"/>
      <c r="K72" s="99">
        <f t="shared" si="2"/>
        <v>144</v>
      </c>
      <c r="L72" s="87"/>
      <c r="M72" s="69"/>
      <c r="N72" s="65"/>
      <c r="O72" s="15">
        <v>326</v>
      </c>
      <c r="P72" s="26" t="s">
        <v>136</v>
      </c>
      <c r="Q72" s="16">
        <v>76</v>
      </c>
      <c r="R72" s="16">
        <v>82</v>
      </c>
      <c r="S72" s="14">
        <f>SUM(Q72:R72)</f>
        <v>158</v>
      </c>
      <c r="V72"/>
    </row>
    <row r="73" spans="1:22" ht="13.5" thickBot="1">
      <c r="A73" s="5">
        <v>69</v>
      </c>
      <c r="B73" s="5"/>
      <c r="C73" s="39" t="s">
        <v>447</v>
      </c>
      <c r="D73" s="33">
        <v>1995</v>
      </c>
      <c r="E73" s="40">
        <v>310</v>
      </c>
      <c r="F73" s="34" t="s">
        <v>150</v>
      </c>
      <c r="G73" s="37">
        <v>79</v>
      </c>
      <c r="H73" s="38">
        <v>60</v>
      </c>
      <c r="I73" s="36"/>
      <c r="J73" s="45"/>
      <c r="K73" s="99">
        <f t="shared" si="2"/>
        <v>139</v>
      </c>
      <c r="L73" s="87"/>
      <c r="M73" s="69"/>
      <c r="N73" s="65"/>
      <c r="O73" s="21"/>
      <c r="P73" s="12"/>
      <c r="Q73" s="13"/>
      <c r="R73" s="47">
        <f>SUM(R70:R72)</f>
        <v>245</v>
      </c>
      <c r="S73" s="17">
        <f>SUM(S70:S72)</f>
        <v>475</v>
      </c>
      <c r="V73"/>
    </row>
    <row r="74" spans="1:22" ht="13.5" thickTop="1">
      <c r="A74" s="5">
        <v>70</v>
      </c>
      <c r="B74" s="5"/>
      <c r="C74" s="39" t="s">
        <v>145</v>
      </c>
      <c r="D74" s="33">
        <v>1996</v>
      </c>
      <c r="E74" s="40">
        <v>222</v>
      </c>
      <c r="F74" s="34" t="s">
        <v>8</v>
      </c>
      <c r="G74" s="37">
        <v>64</v>
      </c>
      <c r="H74" s="38">
        <v>72</v>
      </c>
      <c r="I74" s="36"/>
      <c r="J74" s="45"/>
      <c r="K74" s="99">
        <f t="shared" si="2"/>
        <v>136</v>
      </c>
      <c r="L74" s="87"/>
      <c r="M74" s="69"/>
      <c r="N74" s="25"/>
      <c r="V74"/>
    </row>
    <row r="75" spans="1:22" ht="13.5" thickBot="1">
      <c r="A75" s="5">
        <v>71</v>
      </c>
      <c r="B75" s="5"/>
      <c r="C75" s="39" t="s">
        <v>144</v>
      </c>
      <c r="D75" s="33">
        <v>1999</v>
      </c>
      <c r="E75" s="40">
        <v>110</v>
      </c>
      <c r="F75" s="34" t="s">
        <v>61</v>
      </c>
      <c r="G75" s="37">
        <v>65</v>
      </c>
      <c r="H75" s="38">
        <v>67</v>
      </c>
      <c r="I75" s="36"/>
      <c r="J75" s="45"/>
      <c r="K75" s="99">
        <f t="shared" si="2"/>
        <v>132</v>
      </c>
      <c r="L75" s="87"/>
      <c r="M75" s="69"/>
      <c r="N75" s="25"/>
      <c r="V75"/>
    </row>
    <row r="76" spans="1:22" ht="13.5" thickBot="1">
      <c r="A76" s="5">
        <v>72</v>
      </c>
      <c r="B76" s="5"/>
      <c r="C76" s="39" t="s">
        <v>440</v>
      </c>
      <c r="D76" s="33">
        <v>1996</v>
      </c>
      <c r="E76" s="40">
        <v>210</v>
      </c>
      <c r="F76" s="34" t="s">
        <v>149</v>
      </c>
      <c r="G76" s="37">
        <v>60</v>
      </c>
      <c r="H76" s="38">
        <v>69</v>
      </c>
      <c r="I76" s="36"/>
      <c r="J76" s="45"/>
      <c r="K76" s="99">
        <f t="shared" si="2"/>
        <v>129</v>
      </c>
      <c r="L76" s="87"/>
      <c r="M76" s="69"/>
      <c r="N76" s="65">
        <v>10</v>
      </c>
      <c r="O76" s="7" t="s">
        <v>4</v>
      </c>
      <c r="P76" s="8" t="s">
        <v>352</v>
      </c>
      <c r="V76"/>
    </row>
    <row r="77" spans="1:22" ht="12.75">
      <c r="A77" s="5">
        <v>73</v>
      </c>
      <c r="B77" s="5"/>
      <c r="C77" s="39" t="s">
        <v>437</v>
      </c>
      <c r="D77" s="33">
        <v>1997</v>
      </c>
      <c r="E77" s="40">
        <v>215</v>
      </c>
      <c r="F77" s="34" t="s">
        <v>268</v>
      </c>
      <c r="G77" s="37">
        <v>66</v>
      </c>
      <c r="H77" s="38">
        <v>62</v>
      </c>
      <c r="I77" s="36"/>
      <c r="J77" s="45"/>
      <c r="K77" s="99">
        <f t="shared" si="2"/>
        <v>128</v>
      </c>
      <c r="L77" s="87"/>
      <c r="M77" s="69"/>
      <c r="N77" s="65"/>
      <c r="O77" s="9"/>
      <c r="P77" s="5"/>
      <c r="Q77" s="10" t="s">
        <v>1</v>
      </c>
      <c r="R77" s="10" t="s">
        <v>2</v>
      </c>
      <c r="S77" s="11" t="s">
        <v>3</v>
      </c>
      <c r="V77"/>
    </row>
    <row r="78" spans="1:22" ht="12.75">
      <c r="A78" s="5">
        <v>74</v>
      </c>
      <c r="B78" s="5"/>
      <c r="C78" s="39" t="s">
        <v>419</v>
      </c>
      <c r="D78" s="33">
        <v>1999</v>
      </c>
      <c r="E78" s="40">
        <v>138</v>
      </c>
      <c r="F78" s="34" t="s">
        <v>275</v>
      </c>
      <c r="G78" s="37">
        <v>54</v>
      </c>
      <c r="H78" s="38">
        <v>69</v>
      </c>
      <c r="I78" s="36"/>
      <c r="J78" s="45"/>
      <c r="K78" s="99">
        <f t="shared" si="2"/>
        <v>123</v>
      </c>
      <c r="L78" s="88"/>
      <c r="M78" s="69"/>
      <c r="N78" s="65"/>
      <c r="O78" s="9">
        <v>119</v>
      </c>
      <c r="P78" s="25" t="s">
        <v>321</v>
      </c>
      <c r="Q78" s="21">
        <v>78</v>
      </c>
      <c r="R78" s="21">
        <v>83</v>
      </c>
      <c r="S78" s="14">
        <f>SUM(Q78:R78)</f>
        <v>161</v>
      </c>
      <c r="V78"/>
    </row>
    <row r="79" spans="1:22" ht="13.5" thickBot="1">
      <c r="A79" s="5">
        <v>75</v>
      </c>
      <c r="B79" s="5"/>
      <c r="C79" s="180" t="s">
        <v>339</v>
      </c>
      <c r="D79" s="171">
        <v>1996</v>
      </c>
      <c r="E79" s="181">
        <v>111</v>
      </c>
      <c r="F79" s="172" t="s">
        <v>61</v>
      </c>
      <c r="G79" s="177">
        <v>32</v>
      </c>
      <c r="H79" s="178">
        <v>28</v>
      </c>
      <c r="I79" s="174"/>
      <c r="J79" s="175"/>
      <c r="K79" s="176">
        <f t="shared" si="2"/>
        <v>60</v>
      </c>
      <c r="L79" s="87"/>
      <c r="M79" s="69"/>
      <c r="N79" s="65"/>
      <c r="O79" s="9">
        <v>121</v>
      </c>
      <c r="P79" s="25" t="s">
        <v>323</v>
      </c>
      <c r="Q79" s="13">
        <v>81</v>
      </c>
      <c r="R79" s="13">
        <v>79</v>
      </c>
      <c r="S79" s="14">
        <f>SUM(Q79:R79)</f>
        <v>160</v>
      </c>
      <c r="V79"/>
    </row>
    <row r="80" spans="1:22" ht="13.5" thickBot="1">
      <c r="A80" s="19"/>
      <c r="B80" s="19"/>
      <c r="C80" s="62"/>
      <c r="D80" s="49"/>
      <c r="E80" s="50"/>
      <c r="F80" s="48"/>
      <c r="G80" s="50"/>
      <c r="H80" s="50"/>
      <c r="I80" s="49"/>
      <c r="J80" s="49"/>
      <c r="K80" s="104"/>
      <c r="L80" s="87"/>
      <c r="M80" s="69"/>
      <c r="N80" s="65"/>
      <c r="O80" s="15">
        <v>120</v>
      </c>
      <c r="P80" s="26" t="s">
        <v>337</v>
      </c>
      <c r="Q80" s="16">
        <v>73</v>
      </c>
      <c r="R80" s="16">
        <v>81</v>
      </c>
      <c r="S80" s="14">
        <f>SUM(Q80:R80)</f>
        <v>154</v>
      </c>
      <c r="V80"/>
    </row>
    <row r="81" spans="1:22" ht="13.5" thickBot="1">
      <c r="A81" s="19"/>
      <c r="B81" s="19"/>
      <c r="C81" s="62"/>
      <c r="D81" s="49"/>
      <c r="E81" s="50"/>
      <c r="F81" s="48"/>
      <c r="G81" s="50"/>
      <c r="H81" s="50"/>
      <c r="I81" s="49"/>
      <c r="J81" s="49"/>
      <c r="K81" s="104"/>
      <c r="L81" s="87"/>
      <c r="M81" s="69"/>
      <c r="N81" s="65"/>
      <c r="O81" s="21"/>
      <c r="P81" s="12"/>
      <c r="Q81" s="13"/>
      <c r="R81" s="47">
        <f>SUM(R78:R80)</f>
        <v>243</v>
      </c>
      <c r="S81" s="17">
        <f>SUM(S78:S80)</f>
        <v>475</v>
      </c>
      <c r="V81"/>
    </row>
    <row r="82" spans="1:22" ht="13.5" thickTop="1">
      <c r="A82" s="19"/>
      <c r="B82" s="19"/>
      <c r="C82" s="62"/>
      <c r="D82" s="49"/>
      <c r="E82" s="50"/>
      <c r="F82" s="48"/>
      <c r="G82" s="50"/>
      <c r="H82" s="50"/>
      <c r="I82" s="49"/>
      <c r="J82" s="49"/>
      <c r="K82" s="104"/>
      <c r="L82" s="87"/>
      <c r="M82" s="69"/>
      <c r="N82" s="25"/>
      <c r="V82"/>
    </row>
    <row r="83" spans="1:22" ht="13.5" thickBot="1">
      <c r="A83" s="19"/>
      <c r="B83" s="19"/>
      <c r="C83" s="48"/>
      <c r="D83" s="151"/>
      <c r="E83" s="49"/>
      <c r="F83" s="48"/>
      <c r="G83" s="50"/>
      <c r="H83" s="50"/>
      <c r="I83" s="49"/>
      <c r="J83" s="49"/>
      <c r="K83" s="104"/>
      <c r="L83" s="87"/>
      <c r="M83" s="69"/>
      <c r="N83" s="25"/>
      <c r="V83"/>
    </row>
    <row r="84" spans="1:22" ht="13.5" thickBot="1">
      <c r="A84" s="19"/>
      <c r="B84" s="19"/>
      <c r="C84" s="62"/>
      <c r="D84" s="49"/>
      <c r="E84" s="50"/>
      <c r="F84" s="48"/>
      <c r="G84" s="50"/>
      <c r="H84" s="50"/>
      <c r="I84" s="49"/>
      <c r="J84" s="49"/>
      <c r="K84" s="104"/>
      <c r="L84" s="87"/>
      <c r="M84" s="69"/>
      <c r="N84" s="65">
        <v>11</v>
      </c>
      <c r="O84" s="7" t="s">
        <v>4</v>
      </c>
      <c r="P84" s="8" t="s">
        <v>369</v>
      </c>
      <c r="V84"/>
    </row>
    <row r="85" spans="1:22" ht="12.75">
      <c r="A85" s="19"/>
      <c r="B85" s="19"/>
      <c r="C85" s="62"/>
      <c r="D85" s="49"/>
      <c r="E85" s="50"/>
      <c r="F85" s="48"/>
      <c r="G85" s="50"/>
      <c r="H85" s="50"/>
      <c r="I85" s="49"/>
      <c r="J85" s="49"/>
      <c r="K85" s="104"/>
      <c r="L85" s="87"/>
      <c r="M85" s="69"/>
      <c r="N85" s="65"/>
      <c r="O85" s="9"/>
      <c r="P85" s="5"/>
      <c r="Q85" s="10" t="s">
        <v>1</v>
      </c>
      <c r="R85" s="10" t="s">
        <v>2</v>
      </c>
      <c r="S85" s="11" t="s">
        <v>3</v>
      </c>
      <c r="V85"/>
    </row>
    <row r="86" spans="1:22" ht="12.75">
      <c r="A86" s="19"/>
      <c r="B86" s="19"/>
      <c r="C86" s="62"/>
      <c r="D86" s="49"/>
      <c r="E86" s="50"/>
      <c r="F86" s="48"/>
      <c r="G86" s="50"/>
      <c r="H86" s="50"/>
      <c r="I86" s="49"/>
      <c r="J86" s="49"/>
      <c r="K86" s="104"/>
      <c r="L86" s="87"/>
      <c r="M86" s="69"/>
      <c r="N86" s="65"/>
      <c r="O86" s="9">
        <v>338</v>
      </c>
      <c r="P86" s="25" t="s">
        <v>117</v>
      </c>
      <c r="Q86" s="21">
        <v>82</v>
      </c>
      <c r="R86" s="21">
        <v>79</v>
      </c>
      <c r="S86" s="14">
        <f>SUM(Q86:R86)</f>
        <v>161</v>
      </c>
      <c r="V86"/>
    </row>
    <row r="87" spans="1:22" ht="12.75">
      <c r="A87" s="19"/>
      <c r="B87" s="19"/>
      <c r="C87" s="62"/>
      <c r="D87" s="49"/>
      <c r="E87" s="50"/>
      <c r="F87" s="48"/>
      <c r="G87" s="50"/>
      <c r="H87" s="50"/>
      <c r="I87" s="49"/>
      <c r="J87" s="49"/>
      <c r="K87" s="104"/>
      <c r="L87" s="87"/>
      <c r="M87" s="69"/>
      <c r="N87" s="65"/>
      <c r="O87" s="9">
        <v>337</v>
      </c>
      <c r="P87" s="25" t="s">
        <v>331</v>
      </c>
      <c r="Q87" s="13">
        <v>83</v>
      </c>
      <c r="R87" s="13">
        <v>79</v>
      </c>
      <c r="S87" s="14">
        <f>SUM(Q87:R87)</f>
        <v>162</v>
      </c>
      <c r="V87"/>
    </row>
    <row r="88" spans="1:22" ht="13.5" thickBot="1">
      <c r="A88" s="19"/>
      <c r="B88" s="19"/>
      <c r="C88" s="62"/>
      <c r="D88" s="49"/>
      <c r="E88" s="50"/>
      <c r="F88" s="48"/>
      <c r="G88" s="50"/>
      <c r="H88" s="50"/>
      <c r="I88" s="49"/>
      <c r="J88" s="49"/>
      <c r="K88" s="104"/>
      <c r="L88" s="88"/>
      <c r="M88" s="69"/>
      <c r="N88" s="65"/>
      <c r="O88" s="15">
        <v>339</v>
      </c>
      <c r="P88" s="26" t="s">
        <v>445</v>
      </c>
      <c r="Q88" s="16">
        <v>72</v>
      </c>
      <c r="R88" s="16">
        <v>79</v>
      </c>
      <c r="S88" s="14">
        <f>SUM(Q88:R88)</f>
        <v>151</v>
      </c>
      <c r="V88"/>
    </row>
    <row r="89" spans="1:22" ht="13.5" thickBot="1">
      <c r="A89" s="19"/>
      <c r="B89" s="19"/>
      <c r="C89" s="62"/>
      <c r="D89" s="49"/>
      <c r="E89" s="50"/>
      <c r="F89" s="48"/>
      <c r="G89" s="50"/>
      <c r="H89" s="50"/>
      <c r="I89" s="49"/>
      <c r="J89" s="49"/>
      <c r="K89" s="104"/>
      <c r="L89" s="87"/>
      <c r="M89" s="69"/>
      <c r="N89" s="65"/>
      <c r="O89" s="21"/>
      <c r="P89" s="12"/>
      <c r="Q89" s="13"/>
      <c r="R89" s="47">
        <f>SUM(R86:R88)</f>
        <v>237</v>
      </c>
      <c r="S89" s="17">
        <f>SUM(S86:S88)</f>
        <v>474</v>
      </c>
      <c r="V89"/>
    </row>
    <row r="90" spans="1:22" ht="15" thickTop="1">
      <c r="A90" s="77"/>
      <c r="B90" s="52"/>
      <c r="C90" s="82"/>
      <c r="D90" s="83"/>
      <c r="E90" s="83"/>
      <c r="F90" s="82"/>
      <c r="G90" s="84"/>
      <c r="H90" s="84"/>
      <c r="I90" s="85"/>
      <c r="J90" s="84"/>
      <c r="K90" s="86"/>
      <c r="L90" s="87"/>
      <c r="M90" s="69"/>
      <c r="N90" s="65"/>
      <c r="V90"/>
    </row>
    <row r="91" spans="1:22" ht="13.5" thickBot="1">
      <c r="A91" s="25"/>
      <c r="B91" s="25"/>
      <c r="C91" s="25"/>
      <c r="D91" s="66"/>
      <c r="E91" s="66"/>
      <c r="F91" s="25"/>
      <c r="G91" s="25"/>
      <c r="H91" s="25"/>
      <c r="I91" s="68"/>
      <c r="J91" s="25"/>
      <c r="K91" s="25"/>
      <c r="L91" s="87"/>
      <c r="M91" s="69"/>
      <c r="N91" s="65"/>
      <c r="V91"/>
    </row>
    <row r="92" spans="1:22" ht="13.5" thickBot="1">
      <c r="A92" s="25"/>
      <c r="B92" s="25"/>
      <c r="C92" s="25"/>
      <c r="D92" s="66"/>
      <c r="E92" s="66"/>
      <c r="F92" s="25"/>
      <c r="G92" s="25"/>
      <c r="H92" s="25"/>
      <c r="I92" s="68"/>
      <c r="J92" s="25"/>
      <c r="K92" s="25"/>
      <c r="L92" s="87"/>
      <c r="M92" s="69"/>
      <c r="N92" s="65">
        <v>12</v>
      </c>
      <c r="O92" s="7" t="s">
        <v>4</v>
      </c>
      <c r="P92" s="8" t="s">
        <v>35</v>
      </c>
      <c r="V92"/>
    </row>
    <row r="93" spans="1:22" ht="12.75">
      <c r="A93" s="25"/>
      <c r="B93" s="25"/>
      <c r="G93" s="25"/>
      <c r="H93" s="25"/>
      <c r="I93" s="68"/>
      <c r="J93" s="25"/>
      <c r="K93" s="25"/>
      <c r="L93" s="87"/>
      <c r="M93" s="69"/>
      <c r="N93" s="65"/>
      <c r="O93" s="9"/>
      <c r="P93" s="5"/>
      <c r="Q93" s="10" t="s">
        <v>1</v>
      </c>
      <c r="R93" s="10" t="s">
        <v>2</v>
      </c>
      <c r="S93" s="11" t="s">
        <v>3</v>
      </c>
      <c r="V93"/>
    </row>
    <row r="94" spans="1:22" ht="12.75">
      <c r="A94" s="25"/>
      <c r="B94" s="25"/>
      <c r="C94" s="25"/>
      <c r="D94" s="66"/>
      <c r="E94" s="66"/>
      <c r="F94" s="25"/>
      <c r="G94" s="25"/>
      <c r="H94" s="25"/>
      <c r="I94" s="68"/>
      <c r="J94" s="25"/>
      <c r="K94" s="25"/>
      <c r="L94" s="87"/>
      <c r="M94" s="69"/>
      <c r="N94" s="65"/>
      <c r="O94" s="9">
        <v>104</v>
      </c>
      <c r="P94" s="25" t="s">
        <v>288</v>
      </c>
      <c r="Q94" s="21">
        <v>88</v>
      </c>
      <c r="R94" s="21">
        <v>89</v>
      </c>
      <c r="S94" s="14">
        <f>SUM(Q94:R94)</f>
        <v>177</v>
      </c>
      <c r="V94"/>
    </row>
    <row r="95" spans="1:22" ht="12.75">
      <c r="A95" s="25"/>
      <c r="B95" s="25"/>
      <c r="C95" s="25"/>
      <c r="D95" s="66"/>
      <c r="E95" s="66"/>
      <c r="F95" s="25"/>
      <c r="G95" s="25"/>
      <c r="H95" s="25"/>
      <c r="I95" s="68"/>
      <c r="J95" s="25"/>
      <c r="K95" s="25"/>
      <c r="L95" s="87"/>
      <c r="M95" s="69"/>
      <c r="N95" s="65"/>
      <c r="O95" s="9">
        <v>101</v>
      </c>
      <c r="P95" s="25" t="s">
        <v>329</v>
      </c>
      <c r="Q95" s="13">
        <v>81</v>
      </c>
      <c r="R95" s="13">
        <v>70</v>
      </c>
      <c r="S95" s="14">
        <f>SUM(Q95:R95)</f>
        <v>151</v>
      </c>
      <c r="V95"/>
    </row>
    <row r="96" spans="1:22" ht="13.5" thickBot="1">
      <c r="A96" s="25"/>
      <c r="B96" s="25"/>
      <c r="C96" s="25"/>
      <c r="D96" s="66"/>
      <c r="E96" s="66"/>
      <c r="F96" s="25"/>
      <c r="G96" s="25"/>
      <c r="H96" s="25"/>
      <c r="I96" s="68"/>
      <c r="J96" s="25"/>
      <c r="K96" s="25"/>
      <c r="L96" s="87"/>
      <c r="M96" s="69"/>
      <c r="N96" s="65"/>
      <c r="O96" s="15">
        <v>102</v>
      </c>
      <c r="P96" s="26" t="s">
        <v>338</v>
      </c>
      <c r="Q96" s="16">
        <v>73</v>
      </c>
      <c r="R96" s="16">
        <v>72</v>
      </c>
      <c r="S96" s="14">
        <f>SUM(Q96:R96)</f>
        <v>145</v>
      </c>
      <c r="V96"/>
    </row>
    <row r="97" spans="1:22" ht="13.5" thickBot="1">
      <c r="A97" s="25"/>
      <c r="B97" s="25"/>
      <c r="C97" s="25"/>
      <c r="D97" s="66"/>
      <c r="E97" s="66"/>
      <c r="F97" s="25"/>
      <c r="G97" s="25"/>
      <c r="H97" s="25"/>
      <c r="I97" s="68"/>
      <c r="J97" s="25"/>
      <c r="K97" s="25"/>
      <c r="L97" s="87"/>
      <c r="M97" s="69"/>
      <c r="N97" s="65"/>
      <c r="O97" s="21"/>
      <c r="P97" s="12"/>
      <c r="Q97" s="13"/>
      <c r="R97" s="47">
        <f>SUM(R94:R96)</f>
        <v>231</v>
      </c>
      <c r="S97" s="17">
        <f>SUM(S94:S96)</f>
        <v>473</v>
      </c>
      <c r="V97"/>
    </row>
    <row r="98" spans="1:22" ht="13.5" thickTop="1">
      <c r="A98" s="25"/>
      <c r="B98" s="25"/>
      <c r="C98" s="25"/>
      <c r="D98" s="66"/>
      <c r="E98" s="66"/>
      <c r="F98" s="25"/>
      <c r="G98" s="25"/>
      <c r="H98" s="25"/>
      <c r="I98" s="68"/>
      <c r="J98" s="25"/>
      <c r="K98" s="25"/>
      <c r="L98" s="87"/>
      <c r="M98" s="69"/>
      <c r="N98" s="65"/>
      <c r="V98"/>
    </row>
    <row r="99" spans="1:22" ht="13.5" thickBot="1">
      <c r="A99" s="25"/>
      <c r="B99" s="25"/>
      <c r="C99" s="25"/>
      <c r="D99" s="66"/>
      <c r="E99" s="66"/>
      <c r="F99" s="25"/>
      <c r="G99" s="25"/>
      <c r="H99" s="25"/>
      <c r="I99" s="68"/>
      <c r="J99" s="25"/>
      <c r="K99" s="25"/>
      <c r="L99" s="87"/>
      <c r="M99" s="69"/>
      <c r="N99" s="65"/>
      <c r="V99"/>
    </row>
    <row r="100" spans="1:22" ht="13.5" thickBot="1">
      <c r="A100" s="25"/>
      <c r="B100" s="25"/>
      <c r="C100" s="25"/>
      <c r="D100" s="66"/>
      <c r="E100" s="66"/>
      <c r="F100" s="25"/>
      <c r="G100" s="25"/>
      <c r="H100" s="25"/>
      <c r="I100" s="68"/>
      <c r="J100" s="25"/>
      <c r="K100" s="25"/>
      <c r="L100" s="87"/>
      <c r="M100" s="69"/>
      <c r="N100" s="65">
        <v>13</v>
      </c>
      <c r="O100" s="7" t="s">
        <v>4</v>
      </c>
      <c r="P100" s="8" t="s">
        <v>416</v>
      </c>
      <c r="V100"/>
    </row>
    <row r="101" spans="1:22" ht="12.75">
      <c r="A101" s="25"/>
      <c r="B101" s="25"/>
      <c r="C101" s="25"/>
      <c r="D101" s="66"/>
      <c r="E101" s="66"/>
      <c r="F101" s="25"/>
      <c r="G101" s="25"/>
      <c r="H101" s="25"/>
      <c r="I101" s="68"/>
      <c r="J101" s="25"/>
      <c r="K101" s="25"/>
      <c r="L101" s="87"/>
      <c r="M101" s="69"/>
      <c r="N101" s="65"/>
      <c r="O101" s="9"/>
      <c r="P101" s="5"/>
      <c r="Q101" s="10" t="s">
        <v>1</v>
      </c>
      <c r="R101" s="10" t="s">
        <v>2</v>
      </c>
      <c r="S101" s="11" t="s">
        <v>3</v>
      </c>
      <c r="V101"/>
    </row>
    <row r="102" spans="1:22" ht="12.75">
      <c r="A102" s="25"/>
      <c r="B102" s="25"/>
      <c r="C102" s="25"/>
      <c r="D102" s="66"/>
      <c r="E102" s="66"/>
      <c r="F102" s="25"/>
      <c r="G102" s="25"/>
      <c r="H102" s="25"/>
      <c r="I102" s="68"/>
      <c r="J102" s="25"/>
      <c r="K102" s="25"/>
      <c r="L102" s="87"/>
      <c r="M102" s="69"/>
      <c r="N102" s="65"/>
      <c r="O102" s="9">
        <v>231</v>
      </c>
      <c r="P102" s="25" t="s">
        <v>443</v>
      </c>
      <c r="Q102" s="21">
        <v>81</v>
      </c>
      <c r="R102" s="21">
        <v>82</v>
      </c>
      <c r="S102" s="14">
        <f>SUM(Q102:R102)</f>
        <v>163</v>
      </c>
      <c r="V102"/>
    </row>
    <row r="103" spans="1:22" ht="12.75">
      <c r="A103" s="25"/>
      <c r="B103" s="25"/>
      <c r="C103" s="25"/>
      <c r="D103" s="66"/>
      <c r="E103" s="66"/>
      <c r="F103" s="25"/>
      <c r="G103" s="25"/>
      <c r="H103" s="25"/>
      <c r="I103" s="68"/>
      <c r="J103" s="25"/>
      <c r="K103" s="25"/>
      <c r="L103" s="87"/>
      <c r="M103" s="69"/>
      <c r="N103" s="65"/>
      <c r="O103" s="9">
        <v>230</v>
      </c>
      <c r="P103" s="25" t="s">
        <v>442</v>
      </c>
      <c r="Q103" s="13">
        <v>82</v>
      </c>
      <c r="R103" s="13">
        <v>76</v>
      </c>
      <c r="S103" s="14">
        <f>SUM(Q103:R103)</f>
        <v>158</v>
      </c>
      <c r="V103"/>
    </row>
    <row r="104" spans="1:22" ht="13.5" thickBot="1">
      <c r="A104" s="25"/>
      <c r="B104" s="25"/>
      <c r="C104" s="25"/>
      <c r="D104" s="66"/>
      <c r="E104" s="66"/>
      <c r="F104" s="25"/>
      <c r="G104" s="25"/>
      <c r="H104" s="25"/>
      <c r="I104" s="68"/>
      <c r="J104" s="25"/>
      <c r="K104" s="25"/>
      <c r="L104" s="87"/>
      <c r="M104" s="69"/>
      <c r="N104" s="65"/>
      <c r="O104" s="15">
        <v>232</v>
      </c>
      <c r="P104" s="26" t="s">
        <v>438</v>
      </c>
      <c r="Q104" s="16">
        <v>76</v>
      </c>
      <c r="R104" s="16">
        <v>75</v>
      </c>
      <c r="S104" s="14">
        <f>SUM(Q104:R104)</f>
        <v>151</v>
      </c>
      <c r="V104"/>
    </row>
    <row r="105" spans="1:22" ht="13.5" thickBot="1">
      <c r="A105" s="25"/>
      <c r="B105" s="25"/>
      <c r="C105" s="25"/>
      <c r="D105" s="66"/>
      <c r="E105" s="66"/>
      <c r="F105" s="25"/>
      <c r="G105" s="25"/>
      <c r="H105" s="25"/>
      <c r="I105" s="68"/>
      <c r="J105" s="25"/>
      <c r="K105" s="25"/>
      <c r="L105" s="87"/>
      <c r="M105" s="69"/>
      <c r="N105" s="65"/>
      <c r="O105" s="21"/>
      <c r="P105" s="12"/>
      <c r="Q105" s="13"/>
      <c r="R105" s="47">
        <f>SUM(R102:R104)</f>
        <v>233</v>
      </c>
      <c r="S105" s="17">
        <f>SUM(S102:S104)</f>
        <v>472</v>
      </c>
      <c r="V105"/>
    </row>
    <row r="106" spans="1:22" ht="13.5" thickTop="1">
      <c r="A106" s="25"/>
      <c r="B106" s="25"/>
      <c r="C106" s="25"/>
      <c r="D106" s="66"/>
      <c r="E106" s="66"/>
      <c r="F106" s="25"/>
      <c r="G106" s="25"/>
      <c r="H106" s="25"/>
      <c r="I106" s="68"/>
      <c r="J106" s="25"/>
      <c r="K106" s="25"/>
      <c r="L106" s="87"/>
      <c r="M106" s="69"/>
      <c r="N106" s="65"/>
      <c r="V106"/>
    </row>
    <row r="107" spans="1:22" ht="13.5" thickBot="1">
      <c r="A107" s="25"/>
      <c r="B107" s="25"/>
      <c r="C107" s="25"/>
      <c r="D107" s="66"/>
      <c r="E107" s="66"/>
      <c r="F107" s="25"/>
      <c r="G107" s="25"/>
      <c r="H107" s="25"/>
      <c r="I107" s="68"/>
      <c r="J107" s="25"/>
      <c r="K107" s="25"/>
      <c r="L107" s="87"/>
      <c r="M107" s="69"/>
      <c r="N107" s="65"/>
      <c r="V107"/>
    </row>
    <row r="108" spans="1:22" ht="13.5" thickBot="1">
      <c r="A108" s="25"/>
      <c r="B108" s="25"/>
      <c r="C108" s="25"/>
      <c r="D108" s="66"/>
      <c r="E108" s="66"/>
      <c r="F108" s="25"/>
      <c r="G108" s="25"/>
      <c r="H108" s="25"/>
      <c r="I108" s="68"/>
      <c r="J108" s="25"/>
      <c r="K108" s="52"/>
      <c r="L108" s="88"/>
      <c r="M108" s="76"/>
      <c r="N108" s="65">
        <v>14</v>
      </c>
      <c r="O108" s="7" t="s">
        <v>4</v>
      </c>
      <c r="P108" s="8" t="s">
        <v>62</v>
      </c>
      <c r="V108"/>
    </row>
    <row r="109" spans="1:22" ht="12.75">
      <c r="A109" s="25"/>
      <c r="B109" s="25"/>
      <c r="C109" s="25"/>
      <c r="D109" s="66"/>
      <c r="E109" s="66"/>
      <c r="F109" s="25"/>
      <c r="G109" s="25"/>
      <c r="H109" s="25"/>
      <c r="I109" s="68"/>
      <c r="J109" s="25"/>
      <c r="K109" s="52"/>
      <c r="L109" s="88"/>
      <c r="M109" s="76"/>
      <c r="N109" s="65"/>
      <c r="O109" s="9"/>
      <c r="P109" s="5"/>
      <c r="Q109" s="10" t="s">
        <v>1</v>
      </c>
      <c r="R109" s="10" t="s">
        <v>2</v>
      </c>
      <c r="S109" s="11" t="s">
        <v>3</v>
      </c>
      <c r="V109"/>
    </row>
    <row r="110" spans="1:22" ht="12.75">
      <c r="A110" s="25"/>
      <c r="B110" s="25"/>
      <c r="C110" s="25"/>
      <c r="D110" s="66"/>
      <c r="E110" s="66"/>
      <c r="F110" s="25"/>
      <c r="G110" s="25"/>
      <c r="H110" s="25"/>
      <c r="I110" s="68"/>
      <c r="J110" s="25"/>
      <c r="K110" s="52"/>
      <c r="L110" s="88"/>
      <c r="M110" s="76"/>
      <c r="N110" s="65"/>
      <c r="O110" s="9">
        <v>309</v>
      </c>
      <c r="P110" s="25" t="s">
        <v>446</v>
      </c>
      <c r="Q110" s="21">
        <v>75</v>
      </c>
      <c r="R110" s="21">
        <v>77</v>
      </c>
      <c r="S110" s="14">
        <f>SUM(Q110:R110)</f>
        <v>152</v>
      </c>
      <c r="V110"/>
    </row>
    <row r="111" spans="1:22" ht="12.75">
      <c r="A111" s="25"/>
      <c r="B111" s="25"/>
      <c r="C111" s="25"/>
      <c r="D111" s="66"/>
      <c r="E111" s="66"/>
      <c r="F111" s="25"/>
      <c r="G111" s="25"/>
      <c r="H111" s="25"/>
      <c r="I111" s="68"/>
      <c r="J111" s="25"/>
      <c r="K111" s="52"/>
      <c r="L111" s="88"/>
      <c r="M111" s="76"/>
      <c r="N111" s="65"/>
      <c r="O111" s="9">
        <v>305</v>
      </c>
      <c r="P111" s="25" t="s">
        <v>324</v>
      </c>
      <c r="Q111" s="13">
        <v>75</v>
      </c>
      <c r="R111" s="13">
        <v>81</v>
      </c>
      <c r="S111" s="14">
        <f>SUM(Q111:R111)</f>
        <v>156</v>
      </c>
      <c r="V111"/>
    </row>
    <row r="112" spans="1:22" ht="13.5" thickBot="1">
      <c r="A112" s="25"/>
      <c r="B112" s="25"/>
      <c r="C112" s="25"/>
      <c r="D112" s="66"/>
      <c r="E112" s="66"/>
      <c r="F112" s="25"/>
      <c r="G112" s="25"/>
      <c r="H112" s="25"/>
      <c r="I112" s="68"/>
      <c r="J112" s="25"/>
      <c r="K112" s="52"/>
      <c r="L112" s="88"/>
      <c r="M112" s="76"/>
      <c r="N112" s="65"/>
      <c r="O112" s="15">
        <v>306</v>
      </c>
      <c r="P112" s="26" t="s">
        <v>115</v>
      </c>
      <c r="Q112" s="16">
        <v>82</v>
      </c>
      <c r="R112" s="16">
        <v>78</v>
      </c>
      <c r="S112" s="14">
        <f>SUM(Q112:R112)</f>
        <v>160</v>
      </c>
      <c r="V112"/>
    </row>
    <row r="113" spans="1:22" ht="13.5" thickBot="1">
      <c r="A113" s="25"/>
      <c r="B113" s="25"/>
      <c r="C113" s="25"/>
      <c r="D113" s="66"/>
      <c r="E113" s="66"/>
      <c r="F113" s="25"/>
      <c r="G113" s="25"/>
      <c r="H113" s="25"/>
      <c r="I113" s="68"/>
      <c r="J113" s="25"/>
      <c r="K113" s="52"/>
      <c r="L113" s="88"/>
      <c r="M113" s="76"/>
      <c r="N113" s="65"/>
      <c r="O113" s="21"/>
      <c r="P113" s="12"/>
      <c r="Q113" s="13"/>
      <c r="R113" s="47">
        <f>SUM(R110:R112)</f>
        <v>236</v>
      </c>
      <c r="S113" s="17">
        <f>SUM(S110:S112)</f>
        <v>468</v>
      </c>
      <c r="V113"/>
    </row>
    <row r="114" spans="1:22" ht="13.5" thickTop="1">
      <c r="A114" s="25"/>
      <c r="B114" s="25"/>
      <c r="C114" s="25"/>
      <c r="D114" s="66"/>
      <c r="E114" s="66"/>
      <c r="F114" s="25"/>
      <c r="G114" s="25"/>
      <c r="H114" s="25"/>
      <c r="I114" s="68"/>
      <c r="J114" s="25"/>
      <c r="K114" s="52"/>
      <c r="L114" s="88"/>
      <c r="M114" s="76"/>
      <c r="N114" s="65"/>
      <c r="V114"/>
    </row>
    <row r="115" spans="1:22" ht="13.5" thickBot="1">
      <c r="A115" s="25"/>
      <c r="B115" s="25"/>
      <c r="C115" s="25"/>
      <c r="D115" s="66"/>
      <c r="E115" s="66"/>
      <c r="F115" s="25"/>
      <c r="G115" s="25"/>
      <c r="H115" s="25"/>
      <c r="I115" s="68"/>
      <c r="J115" s="25"/>
      <c r="K115" s="52"/>
      <c r="L115" s="88"/>
      <c r="M115" s="76"/>
      <c r="N115" s="65"/>
      <c r="V115"/>
    </row>
    <row r="116" spans="1:22" ht="13.5" thickBot="1">
      <c r="A116" s="25"/>
      <c r="B116" s="25"/>
      <c r="C116" s="25"/>
      <c r="D116" s="66"/>
      <c r="E116" s="66"/>
      <c r="F116" s="25"/>
      <c r="G116" s="25"/>
      <c r="H116" s="25"/>
      <c r="I116" s="68"/>
      <c r="J116" s="25"/>
      <c r="K116" s="52"/>
      <c r="L116" s="88"/>
      <c r="M116" s="76"/>
      <c r="N116" s="65">
        <v>15</v>
      </c>
      <c r="O116" s="7" t="s">
        <v>4</v>
      </c>
      <c r="P116" s="8" t="s">
        <v>353</v>
      </c>
      <c r="V116"/>
    </row>
    <row r="117" spans="1:22" ht="12.75">
      <c r="A117" s="25"/>
      <c r="B117" s="25"/>
      <c r="C117" s="25"/>
      <c r="D117" s="66"/>
      <c r="E117" s="66"/>
      <c r="F117" s="25"/>
      <c r="G117" s="25"/>
      <c r="H117" s="25"/>
      <c r="I117" s="68"/>
      <c r="J117" s="25"/>
      <c r="K117" s="52"/>
      <c r="L117" s="88"/>
      <c r="M117" s="76"/>
      <c r="N117" s="65"/>
      <c r="O117" s="9"/>
      <c r="P117" s="5"/>
      <c r="Q117" s="10" t="s">
        <v>1</v>
      </c>
      <c r="R117" s="10" t="s">
        <v>2</v>
      </c>
      <c r="S117" s="11" t="s">
        <v>3</v>
      </c>
      <c r="V117"/>
    </row>
    <row r="118" spans="1:22" ht="12.75">
      <c r="A118" s="25"/>
      <c r="B118" s="25"/>
      <c r="C118" s="25"/>
      <c r="D118" s="66"/>
      <c r="E118" s="66"/>
      <c r="F118" s="25"/>
      <c r="G118" s="25"/>
      <c r="H118" s="25"/>
      <c r="I118" s="68"/>
      <c r="J118" s="25"/>
      <c r="K118" s="52"/>
      <c r="L118" s="88"/>
      <c r="M118" s="76"/>
      <c r="N118" s="65"/>
      <c r="O118" s="9">
        <v>213</v>
      </c>
      <c r="P118" s="25" t="s">
        <v>132</v>
      </c>
      <c r="Q118" s="21">
        <v>85</v>
      </c>
      <c r="R118" s="21">
        <v>83</v>
      </c>
      <c r="S118" s="14">
        <f>SUM(Q118:R118)</f>
        <v>168</v>
      </c>
      <c r="V118"/>
    </row>
    <row r="119" spans="1:22" ht="12.75">
      <c r="A119" s="25"/>
      <c r="B119" s="25"/>
      <c r="C119" s="25"/>
      <c r="D119" s="66"/>
      <c r="E119" s="66"/>
      <c r="F119" s="25"/>
      <c r="G119" s="25"/>
      <c r="H119" s="25"/>
      <c r="I119" s="68"/>
      <c r="J119" s="25"/>
      <c r="K119" s="52"/>
      <c r="L119" s="88"/>
      <c r="M119" s="76"/>
      <c r="N119" s="65"/>
      <c r="O119" s="9">
        <v>214</v>
      </c>
      <c r="P119" s="25" t="s">
        <v>121</v>
      </c>
      <c r="Q119" s="13">
        <v>83</v>
      </c>
      <c r="R119" s="13">
        <v>82</v>
      </c>
      <c r="S119" s="14">
        <f>SUM(Q119:R119)</f>
        <v>165</v>
      </c>
      <c r="V119"/>
    </row>
    <row r="120" spans="1:22" ht="13.5" thickBot="1">
      <c r="A120" s="25"/>
      <c r="B120" s="25"/>
      <c r="C120" s="25"/>
      <c r="D120" s="66"/>
      <c r="E120" s="66"/>
      <c r="F120" s="25"/>
      <c r="G120" s="25"/>
      <c r="H120" s="25"/>
      <c r="I120" s="68"/>
      <c r="J120" s="25"/>
      <c r="K120" s="52"/>
      <c r="L120" s="88"/>
      <c r="M120" s="76"/>
      <c r="N120" s="65"/>
      <c r="O120" s="15">
        <v>215</v>
      </c>
      <c r="P120" s="26" t="s">
        <v>437</v>
      </c>
      <c r="Q120" s="16">
        <v>66</v>
      </c>
      <c r="R120" s="16">
        <v>62</v>
      </c>
      <c r="S120" s="14">
        <f>SUM(Q120:R120)</f>
        <v>128</v>
      </c>
      <c r="V120"/>
    </row>
    <row r="121" spans="1:22" ht="13.5" thickBot="1">
      <c r="A121" s="25"/>
      <c r="B121" s="25"/>
      <c r="C121" s="25"/>
      <c r="D121" s="66"/>
      <c r="E121" s="66"/>
      <c r="F121" s="25"/>
      <c r="G121" s="25"/>
      <c r="H121" s="25"/>
      <c r="I121" s="68"/>
      <c r="J121" s="25"/>
      <c r="K121" s="52"/>
      <c r="L121" s="88"/>
      <c r="M121" s="76"/>
      <c r="N121" s="65"/>
      <c r="O121" s="21"/>
      <c r="P121" s="12"/>
      <c r="Q121" s="13"/>
      <c r="R121" s="47">
        <f>SUM(R118:R120)</f>
        <v>227</v>
      </c>
      <c r="S121" s="17">
        <f>SUM(S118:S120)</f>
        <v>461</v>
      </c>
      <c r="V121"/>
    </row>
    <row r="122" spans="1:22" ht="13.5" thickTop="1">
      <c r="A122" s="25"/>
      <c r="B122" s="25"/>
      <c r="C122" s="25"/>
      <c r="D122" s="66"/>
      <c r="E122" s="66"/>
      <c r="F122" s="25"/>
      <c r="G122" s="25"/>
      <c r="H122" s="25"/>
      <c r="I122" s="68"/>
      <c r="J122" s="25"/>
      <c r="K122" s="52"/>
      <c r="L122" s="88"/>
      <c r="M122" s="76"/>
      <c r="N122" s="77"/>
      <c r="V122"/>
    </row>
    <row r="123" spans="1:22" ht="13.5" thickBot="1">
      <c r="A123" s="25"/>
      <c r="B123" s="25"/>
      <c r="C123" s="25"/>
      <c r="D123" s="66"/>
      <c r="E123" s="66"/>
      <c r="F123" s="25"/>
      <c r="G123" s="25"/>
      <c r="H123" s="25"/>
      <c r="I123" s="68"/>
      <c r="J123" s="25"/>
      <c r="K123" s="52"/>
      <c r="L123" s="88"/>
      <c r="M123" s="76"/>
      <c r="N123" s="77"/>
      <c r="V123"/>
    </row>
    <row r="124" spans="1:22" ht="13.5" thickBot="1">
      <c r="A124" s="25"/>
      <c r="B124" s="25"/>
      <c r="C124" s="25"/>
      <c r="D124" s="66"/>
      <c r="E124" s="66"/>
      <c r="F124" s="25"/>
      <c r="G124" s="25"/>
      <c r="H124" s="25"/>
      <c r="I124" s="68"/>
      <c r="J124" s="25"/>
      <c r="K124" s="52"/>
      <c r="L124" s="88"/>
      <c r="M124" s="76"/>
      <c r="N124" s="65">
        <v>16</v>
      </c>
      <c r="O124" s="7" t="s">
        <v>4</v>
      </c>
      <c r="P124" s="8" t="s">
        <v>37</v>
      </c>
      <c r="V124"/>
    </row>
    <row r="125" spans="1:22" ht="12.75">
      <c r="A125" s="25"/>
      <c r="B125" s="25"/>
      <c r="C125" s="25"/>
      <c r="D125" s="66"/>
      <c r="E125" s="66"/>
      <c r="F125" s="25"/>
      <c r="G125" s="25"/>
      <c r="H125" s="25"/>
      <c r="I125" s="68"/>
      <c r="J125" s="25"/>
      <c r="K125" s="25"/>
      <c r="L125" s="87"/>
      <c r="M125" s="69"/>
      <c r="N125" s="65"/>
      <c r="O125" s="9"/>
      <c r="P125" s="5"/>
      <c r="Q125" s="10" t="s">
        <v>1</v>
      </c>
      <c r="R125" s="10" t="s">
        <v>2</v>
      </c>
      <c r="S125" s="11" t="s">
        <v>3</v>
      </c>
      <c r="V125"/>
    </row>
    <row r="126" spans="1:22" ht="12.75">
      <c r="A126" s="25"/>
      <c r="B126" s="25"/>
      <c r="C126" s="25"/>
      <c r="D126" s="66"/>
      <c r="E126" s="66"/>
      <c r="F126" s="25"/>
      <c r="G126" s="25"/>
      <c r="H126" s="25"/>
      <c r="I126" s="68"/>
      <c r="J126" s="25"/>
      <c r="K126" s="25"/>
      <c r="L126" s="87"/>
      <c r="M126" s="69"/>
      <c r="N126" s="65"/>
      <c r="O126" s="9">
        <v>108</v>
      </c>
      <c r="P126" s="25" t="s">
        <v>128</v>
      </c>
      <c r="Q126" s="21">
        <v>90</v>
      </c>
      <c r="R126" s="21">
        <v>84</v>
      </c>
      <c r="S126" s="14">
        <f>SUM(Q126:R126)</f>
        <v>174</v>
      </c>
      <c r="V126"/>
    </row>
    <row r="127" spans="1:22" ht="12.75">
      <c r="A127" s="25"/>
      <c r="B127" s="25"/>
      <c r="C127" s="25"/>
      <c r="D127" s="66"/>
      <c r="E127" s="66"/>
      <c r="F127" s="25"/>
      <c r="G127" s="25"/>
      <c r="H127" s="25"/>
      <c r="I127" s="68"/>
      <c r="J127" s="25"/>
      <c r="K127" s="25"/>
      <c r="L127" s="87"/>
      <c r="M127" s="69"/>
      <c r="N127" s="65"/>
      <c r="O127" s="9">
        <v>105</v>
      </c>
      <c r="P127" s="25" t="s">
        <v>143</v>
      </c>
      <c r="Q127" s="13">
        <v>77</v>
      </c>
      <c r="R127" s="13">
        <v>71</v>
      </c>
      <c r="S127" s="14">
        <f>SUM(Q127:R127)</f>
        <v>148</v>
      </c>
      <c r="V127"/>
    </row>
    <row r="128" spans="1:22" ht="13.5" thickBot="1">
      <c r="A128" s="25"/>
      <c r="B128" s="25"/>
      <c r="C128" s="25"/>
      <c r="D128" s="66"/>
      <c r="E128" s="66"/>
      <c r="F128" s="25"/>
      <c r="G128" s="25"/>
      <c r="H128" s="25"/>
      <c r="I128" s="68"/>
      <c r="J128" s="25"/>
      <c r="K128" s="25"/>
      <c r="L128" s="87"/>
      <c r="M128" s="69"/>
      <c r="N128" s="65"/>
      <c r="O128" s="15">
        <v>110</v>
      </c>
      <c r="P128" s="26" t="s">
        <v>144</v>
      </c>
      <c r="Q128" s="16">
        <v>65</v>
      </c>
      <c r="R128" s="16">
        <v>67</v>
      </c>
      <c r="S128" s="14">
        <f>SUM(Q128:R128)</f>
        <v>132</v>
      </c>
      <c r="V128"/>
    </row>
    <row r="129" spans="1:22" ht="13.5" thickBot="1">
      <c r="A129" s="25"/>
      <c r="B129" s="25"/>
      <c r="C129" s="25"/>
      <c r="D129" s="66"/>
      <c r="E129" s="66"/>
      <c r="F129" s="25"/>
      <c r="G129" s="25"/>
      <c r="H129" s="25"/>
      <c r="I129" s="68"/>
      <c r="J129" s="25"/>
      <c r="K129" s="25"/>
      <c r="L129" s="87"/>
      <c r="M129" s="69"/>
      <c r="N129" s="65"/>
      <c r="O129" s="21"/>
      <c r="P129" s="12"/>
      <c r="Q129" s="13"/>
      <c r="R129" s="47">
        <f>SUM(R126:R128)</f>
        <v>222</v>
      </c>
      <c r="S129" s="17">
        <f>SUM(S126:S128)</f>
        <v>454</v>
      </c>
      <c r="V129"/>
    </row>
    <row r="130" spans="1:22" ht="13.5" thickTop="1">
      <c r="A130" s="25"/>
      <c r="B130" s="25"/>
      <c r="C130" s="25"/>
      <c r="D130" s="66"/>
      <c r="E130" s="66"/>
      <c r="F130" s="25"/>
      <c r="G130" s="25"/>
      <c r="H130" s="25"/>
      <c r="I130" s="68"/>
      <c r="J130" s="25"/>
      <c r="K130" s="25"/>
      <c r="L130" s="87"/>
      <c r="M130" s="69"/>
      <c r="N130" s="77"/>
      <c r="V130"/>
    </row>
    <row r="131" spans="1:22" ht="12.75">
      <c r="A131" s="25"/>
      <c r="B131" s="25"/>
      <c r="C131" s="25"/>
      <c r="D131" s="66"/>
      <c r="E131" s="66"/>
      <c r="F131" s="25"/>
      <c r="G131" s="25"/>
      <c r="H131" s="25"/>
      <c r="I131" s="68"/>
      <c r="J131" s="25"/>
      <c r="K131" s="25"/>
      <c r="L131" s="87"/>
      <c r="M131" s="69"/>
      <c r="N131" s="77"/>
      <c r="V131"/>
    </row>
    <row r="132" spans="1:22" ht="12.75">
      <c r="A132" s="25"/>
      <c r="B132" s="25"/>
      <c r="C132" s="25"/>
      <c r="D132" s="66"/>
      <c r="E132" s="66"/>
      <c r="F132" s="25"/>
      <c r="G132" s="25"/>
      <c r="H132" s="25"/>
      <c r="I132" s="68"/>
      <c r="J132" s="25"/>
      <c r="K132" s="25"/>
      <c r="L132" s="87"/>
      <c r="M132" s="69"/>
      <c r="N132" s="77"/>
      <c r="O132" s="13"/>
      <c r="P132" s="19"/>
      <c r="Q132" s="18"/>
      <c r="R132" s="18"/>
      <c r="S132" s="18"/>
      <c r="V132"/>
    </row>
    <row r="133" spans="1:22" ht="12.75">
      <c r="A133" s="25"/>
      <c r="B133" s="25"/>
      <c r="C133" s="25"/>
      <c r="D133" s="66"/>
      <c r="E133" s="66"/>
      <c r="F133" s="25"/>
      <c r="G133" s="25"/>
      <c r="H133" s="25"/>
      <c r="I133" s="68"/>
      <c r="J133" s="25"/>
      <c r="K133" s="25"/>
      <c r="L133" s="87"/>
      <c r="M133" s="69"/>
      <c r="N133" s="77"/>
      <c r="O133" s="13"/>
      <c r="P133" s="19"/>
      <c r="Q133" s="148"/>
      <c r="R133" s="148"/>
      <c r="S133" s="148"/>
      <c r="V133"/>
    </row>
    <row r="134" spans="1:22" ht="12.75">
      <c r="A134" s="25"/>
      <c r="B134" s="25"/>
      <c r="C134" s="25"/>
      <c r="D134" s="66"/>
      <c r="E134" s="66"/>
      <c r="F134" s="25"/>
      <c r="G134" s="25"/>
      <c r="H134" s="25"/>
      <c r="I134" s="68"/>
      <c r="J134" s="25"/>
      <c r="K134" s="25"/>
      <c r="L134" s="87"/>
      <c r="M134" s="69"/>
      <c r="N134" s="77"/>
      <c r="O134" s="13"/>
      <c r="P134" s="52"/>
      <c r="Q134" s="13"/>
      <c r="R134" s="13"/>
      <c r="S134" s="13"/>
      <c r="V134"/>
    </row>
    <row r="135" spans="1:22" ht="12.75">
      <c r="A135" s="25"/>
      <c r="B135" s="25"/>
      <c r="C135" s="25"/>
      <c r="D135" s="66"/>
      <c r="E135" s="66"/>
      <c r="F135" s="25"/>
      <c r="G135" s="25"/>
      <c r="H135" s="25"/>
      <c r="I135" s="68"/>
      <c r="J135" s="25"/>
      <c r="K135" s="25"/>
      <c r="L135" s="87"/>
      <c r="M135" s="69"/>
      <c r="N135" s="77"/>
      <c r="O135" s="13"/>
      <c r="P135" s="52"/>
      <c r="Q135" s="13"/>
      <c r="R135" s="13"/>
      <c r="S135" s="13"/>
      <c r="V135"/>
    </row>
    <row r="136" spans="1:22" ht="12.75">
      <c r="A136" s="25"/>
      <c r="B136" s="25"/>
      <c r="C136" s="25"/>
      <c r="D136" s="66"/>
      <c r="E136" s="66"/>
      <c r="F136" s="25"/>
      <c r="G136" s="25"/>
      <c r="H136" s="25"/>
      <c r="I136" s="68"/>
      <c r="J136" s="25"/>
      <c r="K136" s="25"/>
      <c r="L136" s="87"/>
      <c r="M136" s="69"/>
      <c r="N136" s="77"/>
      <c r="O136" s="13"/>
      <c r="P136" s="52"/>
      <c r="Q136" s="13"/>
      <c r="R136" s="13"/>
      <c r="S136" s="13"/>
      <c r="V136"/>
    </row>
    <row r="137" spans="1:22" ht="12.75">
      <c r="A137" s="25"/>
      <c r="B137" s="25"/>
      <c r="C137" s="25"/>
      <c r="D137" s="66"/>
      <c r="E137" s="66"/>
      <c r="F137" s="25"/>
      <c r="G137" s="25"/>
      <c r="H137" s="25"/>
      <c r="I137" s="68"/>
      <c r="J137" s="25"/>
      <c r="K137" s="25"/>
      <c r="L137" s="87"/>
      <c r="M137" s="69"/>
      <c r="N137" s="77"/>
      <c r="O137" s="13"/>
      <c r="P137" s="12"/>
      <c r="Q137" s="13"/>
      <c r="R137" s="149"/>
      <c r="S137" s="150"/>
      <c r="V137"/>
    </row>
    <row r="138" spans="1:22" ht="12.75">
      <c r="A138" s="25"/>
      <c r="B138" s="25"/>
      <c r="C138" s="25"/>
      <c r="D138" s="66"/>
      <c r="E138" s="66"/>
      <c r="F138" s="25"/>
      <c r="G138" s="25"/>
      <c r="H138" s="25"/>
      <c r="I138" s="68"/>
      <c r="J138" s="25"/>
      <c r="K138" s="25"/>
      <c r="L138" s="87"/>
      <c r="M138" s="69"/>
      <c r="N138" s="77"/>
      <c r="O138" s="18"/>
      <c r="P138" s="18"/>
      <c r="Q138" s="18"/>
      <c r="R138" s="18"/>
      <c r="S138" s="18"/>
      <c r="V138"/>
    </row>
    <row r="139" spans="1:22" ht="12.75">
      <c r="A139" s="25"/>
      <c r="B139" s="25"/>
      <c r="C139" s="25"/>
      <c r="D139" s="66"/>
      <c r="E139" s="66"/>
      <c r="F139" s="25"/>
      <c r="G139" s="25"/>
      <c r="H139" s="25"/>
      <c r="I139" s="68"/>
      <c r="J139" s="25"/>
      <c r="K139" s="25"/>
      <c r="L139" s="87"/>
      <c r="M139" s="69"/>
      <c r="N139" s="77"/>
      <c r="O139" s="18"/>
      <c r="P139" s="18"/>
      <c r="Q139" s="18"/>
      <c r="R139" s="18"/>
      <c r="S139" s="18"/>
      <c r="V139"/>
    </row>
    <row r="140" spans="1:22" ht="12.75">
      <c r="A140" s="25"/>
      <c r="B140" s="25"/>
      <c r="C140" s="25"/>
      <c r="D140" s="66"/>
      <c r="E140" s="66"/>
      <c r="F140" s="25"/>
      <c r="G140" s="25"/>
      <c r="H140" s="25"/>
      <c r="I140" s="68"/>
      <c r="J140" s="25"/>
      <c r="K140" s="25"/>
      <c r="L140" s="87"/>
      <c r="M140" s="69"/>
      <c r="N140" s="77"/>
      <c r="O140" s="13"/>
      <c r="P140" s="19"/>
      <c r="Q140" s="18"/>
      <c r="R140" s="18"/>
      <c r="S140" s="18"/>
      <c r="V140"/>
    </row>
    <row r="141" spans="1:22" ht="12.75">
      <c r="A141" s="25"/>
      <c r="B141" s="25"/>
      <c r="C141" s="25"/>
      <c r="D141" s="66"/>
      <c r="E141" s="66"/>
      <c r="F141" s="25"/>
      <c r="G141" s="25"/>
      <c r="H141" s="25"/>
      <c r="I141" s="68"/>
      <c r="J141" s="25"/>
      <c r="K141" s="25"/>
      <c r="L141" s="87"/>
      <c r="M141" s="69"/>
      <c r="N141" s="77"/>
      <c r="O141" s="13"/>
      <c r="P141" s="19"/>
      <c r="Q141" s="148"/>
      <c r="R141" s="148"/>
      <c r="S141" s="148"/>
      <c r="V141"/>
    </row>
    <row r="142" spans="1:22" ht="12.75">
      <c r="A142" s="25"/>
      <c r="B142" s="25"/>
      <c r="C142" s="25"/>
      <c r="D142" s="66"/>
      <c r="E142" s="66"/>
      <c r="F142" s="25"/>
      <c r="G142" s="25"/>
      <c r="H142" s="25"/>
      <c r="I142" s="68"/>
      <c r="J142" s="25"/>
      <c r="K142" s="25"/>
      <c r="L142" s="87"/>
      <c r="M142" s="69"/>
      <c r="N142" s="77"/>
      <c r="O142" s="13"/>
      <c r="P142" s="52"/>
      <c r="Q142" s="13"/>
      <c r="R142" s="13"/>
      <c r="S142" s="13"/>
      <c r="V142"/>
    </row>
    <row r="143" spans="1:22" ht="12.75">
      <c r="A143" s="25"/>
      <c r="B143" s="25"/>
      <c r="C143" s="25"/>
      <c r="D143" s="66"/>
      <c r="E143" s="66"/>
      <c r="F143" s="25"/>
      <c r="G143" s="25"/>
      <c r="H143" s="25"/>
      <c r="I143" s="68"/>
      <c r="J143" s="25"/>
      <c r="K143" s="25"/>
      <c r="L143" s="87"/>
      <c r="M143" s="69"/>
      <c r="N143" s="77"/>
      <c r="O143" s="13"/>
      <c r="P143" s="52"/>
      <c r="Q143" s="13"/>
      <c r="R143" s="13"/>
      <c r="S143" s="13"/>
      <c r="V143"/>
    </row>
    <row r="144" spans="1:22" ht="12.75">
      <c r="A144" s="25"/>
      <c r="B144" s="25"/>
      <c r="C144" s="25"/>
      <c r="D144" s="66"/>
      <c r="E144" s="66"/>
      <c r="F144" s="25"/>
      <c r="G144" s="25"/>
      <c r="H144" s="25"/>
      <c r="I144" s="68"/>
      <c r="J144" s="25"/>
      <c r="K144" s="25"/>
      <c r="L144" s="87"/>
      <c r="M144" s="69"/>
      <c r="N144" s="77"/>
      <c r="O144" s="13"/>
      <c r="P144" s="52"/>
      <c r="Q144" s="13"/>
      <c r="R144" s="13"/>
      <c r="S144" s="13"/>
      <c r="V144"/>
    </row>
    <row r="145" spans="1:22" ht="12.75">
      <c r="A145" s="25"/>
      <c r="B145" s="25"/>
      <c r="C145" s="25"/>
      <c r="D145" s="66"/>
      <c r="E145" s="66"/>
      <c r="F145" s="25"/>
      <c r="G145" s="25"/>
      <c r="H145" s="25"/>
      <c r="I145" s="68"/>
      <c r="J145" s="25"/>
      <c r="K145" s="25"/>
      <c r="L145" s="87"/>
      <c r="M145" s="69"/>
      <c r="N145" s="77"/>
      <c r="O145" s="13"/>
      <c r="P145" s="12"/>
      <c r="Q145" s="13"/>
      <c r="R145" s="149"/>
      <c r="S145" s="150"/>
      <c r="V145"/>
    </row>
    <row r="146" spans="1:22" ht="12.75">
      <c r="A146" s="25"/>
      <c r="B146" s="25"/>
      <c r="C146" s="25"/>
      <c r="D146" s="66"/>
      <c r="E146" s="66"/>
      <c r="F146" s="25"/>
      <c r="G146" s="25"/>
      <c r="H146" s="25"/>
      <c r="I146" s="68"/>
      <c r="J146" s="25"/>
      <c r="K146" s="25"/>
      <c r="L146" s="87"/>
      <c r="M146" s="69"/>
      <c r="N146" s="77"/>
      <c r="O146" s="18"/>
      <c r="P146" s="18"/>
      <c r="Q146" s="18"/>
      <c r="R146" s="18"/>
      <c r="S146" s="18"/>
      <c r="V146"/>
    </row>
    <row r="147" spans="1:22" ht="12.75">
      <c r="A147" s="25"/>
      <c r="B147" s="25"/>
      <c r="C147" s="25"/>
      <c r="D147" s="66"/>
      <c r="E147" s="66"/>
      <c r="F147" s="25"/>
      <c r="G147" s="25"/>
      <c r="H147" s="25"/>
      <c r="I147" s="68"/>
      <c r="J147" s="25"/>
      <c r="K147" s="25"/>
      <c r="L147" s="87"/>
      <c r="M147" s="69"/>
      <c r="N147" s="77"/>
      <c r="O147" s="18"/>
      <c r="P147" s="18"/>
      <c r="Q147" s="18"/>
      <c r="R147" s="18"/>
      <c r="S147" s="18"/>
      <c r="V147"/>
    </row>
    <row r="148" spans="1:22" ht="12.75">
      <c r="A148" s="25"/>
      <c r="B148" s="25"/>
      <c r="C148" s="25"/>
      <c r="D148" s="66"/>
      <c r="E148" s="66"/>
      <c r="F148" s="25"/>
      <c r="G148" s="25"/>
      <c r="H148" s="25"/>
      <c r="I148" s="68"/>
      <c r="J148" s="25"/>
      <c r="K148" s="25"/>
      <c r="L148" s="87"/>
      <c r="M148" s="69"/>
      <c r="N148" s="77"/>
      <c r="V148"/>
    </row>
    <row r="149" spans="1:22" ht="12.75">
      <c r="A149" s="25"/>
      <c r="B149" s="25"/>
      <c r="C149" s="25"/>
      <c r="D149" s="66"/>
      <c r="E149" s="66"/>
      <c r="F149" s="25"/>
      <c r="G149" s="25"/>
      <c r="H149" s="25"/>
      <c r="I149" s="68"/>
      <c r="J149" s="25"/>
      <c r="K149" s="25"/>
      <c r="L149" s="87"/>
      <c r="M149" s="69"/>
      <c r="N149" s="52"/>
      <c r="V149"/>
    </row>
    <row r="150" spans="1:22" ht="12.75">
      <c r="A150" s="25"/>
      <c r="B150" s="25"/>
      <c r="C150" s="25"/>
      <c r="D150" s="66"/>
      <c r="E150" s="66"/>
      <c r="F150" s="25"/>
      <c r="G150" s="25"/>
      <c r="H150" s="25"/>
      <c r="I150" s="68"/>
      <c r="J150" s="25"/>
      <c r="K150" s="25"/>
      <c r="L150" s="87"/>
      <c r="M150" s="69"/>
      <c r="N150" s="52"/>
      <c r="V150"/>
    </row>
    <row r="151" spans="1:22" ht="12.75">
      <c r="A151" s="25"/>
      <c r="B151" s="25"/>
      <c r="C151" s="25"/>
      <c r="D151" s="66"/>
      <c r="E151" s="66"/>
      <c r="F151" s="25"/>
      <c r="G151" s="25"/>
      <c r="H151" s="25"/>
      <c r="I151" s="68"/>
      <c r="J151" s="25"/>
      <c r="K151" s="25"/>
      <c r="L151" s="87"/>
      <c r="M151" s="69"/>
      <c r="N151" s="52"/>
      <c r="V151"/>
    </row>
    <row r="152" spans="1:22" ht="12.75">
      <c r="A152" s="25"/>
      <c r="B152" s="25"/>
      <c r="C152" s="25"/>
      <c r="D152" s="66"/>
      <c r="E152" s="66"/>
      <c r="F152" s="25"/>
      <c r="G152" s="25"/>
      <c r="H152" s="25"/>
      <c r="I152" s="68"/>
      <c r="J152" s="25"/>
      <c r="K152" s="25"/>
      <c r="L152" s="87"/>
      <c r="M152" s="69"/>
      <c r="N152" s="52"/>
      <c r="V152"/>
    </row>
    <row r="153" spans="1:22" ht="12.75">
      <c r="A153" s="25"/>
      <c r="B153" s="25"/>
      <c r="C153" s="25"/>
      <c r="D153" s="66"/>
      <c r="E153" s="66"/>
      <c r="F153" s="25"/>
      <c r="G153" s="25"/>
      <c r="H153" s="25"/>
      <c r="I153" s="68"/>
      <c r="J153" s="25"/>
      <c r="K153" s="25"/>
      <c r="L153" s="87"/>
      <c r="M153" s="69"/>
      <c r="N153" s="52"/>
      <c r="V153"/>
    </row>
    <row r="154" spans="14:22" ht="12.75">
      <c r="N154" s="18"/>
      <c r="V154"/>
    </row>
    <row r="155" spans="14:22" ht="12.75">
      <c r="N155" s="18"/>
      <c r="V155"/>
    </row>
    <row r="156" spans="14:22" ht="12.75">
      <c r="N156" s="18"/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1">
    <mergeCell ref="C1:K1"/>
  </mergeCells>
  <printOptions/>
  <pageMargins left="0.92" right="0.75" top="0.31" bottom="0.38" header="0" footer="0"/>
  <pageSetup fitToHeight="2" fitToWidth="1" horizontalDpi="300" verticalDpi="300" orientation="landscape" paperSize="9" scale="65" r:id="rId1"/>
  <headerFooter alignWithMargins="0">
    <oddFooter>&amp;R&amp;D, &amp;T</oddFooter>
  </headerFooter>
  <rowBreaks count="1" manualBreakCount="1">
    <brk id="5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V19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0.25390625" style="0" customWidth="1"/>
    <col min="4" max="4" width="11.75390625" style="6" customWidth="1"/>
    <col min="5" max="5" width="7.625" style="6" customWidth="1"/>
    <col min="6" max="6" width="32.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3.75390625" style="59" customWidth="1"/>
    <col min="13" max="13" width="2.00390625" style="23" customWidth="1"/>
    <col min="14" max="14" width="3.625" style="0" customWidth="1"/>
    <col min="16" max="16" width="39.125" style="0" customWidth="1"/>
    <col min="17" max="20" width="5.75390625" style="0" customWidth="1"/>
    <col min="22" max="22" width="9.125" style="22" customWidth="1"/>
  </cols>
  <sheetData>
    <row r="1" spans="3:16" ht="24.75">
      <c r="C1" s="196" t="s">
        <v>21</v>
      </c>
      <c r="D1" s="196"/>
      <c r="E1" s="196"/>
      <c r="F1" s="197"/>
      <c r="G1" s="197"/>
      <c r="H1" s="197"/>
      <c r="I1" s="197"/>
      <c r="J1" s="197"/>
      <c r="K1" s="197"/>
      <c r="L1" s="58"/>
      <c r="M1" s="56"/>
      <c r="N1" s="80"/>
      <c r="O1" s="81"/>
      <c r="P1" s="57" t="s">
        <v>22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00" t="s">
        <v>59</v>
      </c>
      <c r="D4" s="43" t="s">
        <v>60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50</v>
      </c>
      <c r="V4"/>
    </row>
    <row r="5" spans="1:22" ht="12.75">
      <c r="A5" s="5">
        <v>1</v>
      </c>
      <c r="B5" s="5"/>
      <c r="C5" s="29" t="s">
        <v>228</v>
      </c>
      <c r="D5" s="27">
        <v>1993</v>
      </c>
      <c r="E5" s="103">
        <v>705</v>
      </c>
      <c r="F5" s="54" t="s">
        <v>151</v>
      </c>
      <c r="G5" s="30">
        <v>87</v>
      </c>
      <c r="H5" s="31">
        <v>93</v>
      </c>
      <c r="I5" s="31">
        <v>96</v>
      </c>
      <c r="J5" s="44">
        <v>91</v>
      </c>
      <c r="K5" s="99">
        <v>367</v>
      </c>
      <c r="L5" s="96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235</v>
      </c>
      <c r="D6" s="101" t="s">
        <v>453</v>
      </c>
      <c r="E6" s="33">
        <v>738</v>
      </c>
      <c r="F6" s="34" t="s">
        <v>20</v>
      </c>
      <c r="G6" s="37">
        <v>95</v>
      </c>
      <c r="H6" s="38">
        <v>82</v>
      </c>
      <c r="I6" s="38">
        <v>90</v>
      </c>
      <c r="J6" s="46">
        <v>91</v>
      </c>
      <c r="K6" s="99">
        <v>358</v>
      </c>
      <c r="L6" s="96"/>
      <c r="M6" s="20"/>
      <c r="N6" s="5"/>
      <c r="O6" s="92">
        <v>735</v>
      </c>
      <c r="P6" s="25" t="s">
        <v>233</v>
      </c>
      <c r="Q6" s="21">
        <v>80</v>
      </c>
      <c r="R6" s="21">
        <v>78</v>
      </c>
      <c r="S6" s="21">
        <v>83</v>
      </c>
      <c r="T6" s="21">
        <v>87</v>
      </c>
      <c r="U6" s="14">
        <v>328</v>
      </c>
      <c r="V6"/>
    </row>
    <row r="7" spans="1:22" ht="12.75">
      <c r="A7" s="5">
        <v>3</v>
      </c>
      <c r="B7" s="5"/>
      <c r="C7" s="32" t="s">
        <v>227</v>
      </c>
      <c r="D7" s="33">
        <v>1995</v>
      </c>
      <c r="E7" s="40">
        <v>737</v>
      </c>
      <c r="F7" s="34" t="s">
        <v>5</v>
      </c>
      <c r="G7" s="37">
        <v>88</v>
      </c>
      <c r="H7" s="38">
        <v>86</v>
      </c>
      <c r="I7" s="38">
        <v>91</v>
      </c>
      <c r="J7" s="46">
        <v>90</v>
      </c>
      <c r="K7" s="99">
        <v>355</v>
      </c>
      <c r="L7" s="96"/>
      <c r="M7" s="20"/>
      <c r="N7" s="5"/>
      <c r="O7" s="92">
        <v>738</v>
      </c>
      <c r="P7" s="25" t="s">
        <v>235</v>
      </c>
      <c r="Q7" s="13">
        <v>95</v>
      </c>
      <c r="R7" s="13">
        <v>82</v>
      </c>
      <c r="S7" s="13">
        <v>90</v>
      </c>
      <c r="T7" s="13">
        <v>91</v>
      </c>
      <c r="U7" s="14">
        <v>358</v>
      </c>
      <c r="V7"/>
    </row>
    <row r="8" spans="1:22" ht="13.5" thickBot="1">
      <c r="A8" s="5">
        <v>4</v>
      </c>
      <c r="B8" s="5"/>
      <c r="C8" s="32" t="s">
        <v>230</v>
      </c>
      <c r="D8" s="33">
        <v>1993</v>
      </c>
      <c r="E8" s="33">
        <v>718</v>
      </c>
      <c r="F8" s="34" t="s">
        <v>8</v>
      </c>
      <c r="G8" s="35">
        <v>87</v>
      </c>
      <c r="H8" s="36">
        <v>88</v>
      </c>
      <c r="I8" s="36">
        <v>88</v>
      </c>
      <c r="J8" s="45">
        <v>91</v>
      </c>
      <c r="K8" s="99">
        <v>354</v>
      </c>
      <c r="L8" s="96"/>
      <c r="M8" s="20"/>
      <c r="N8" s="5"/>
      <c r="O8" s="94">
        <v>732</v>
      </c>
      <c r="P8" s="26" t="s">
        <v>229</v>
      </c>
      <c r="Q8" s="16">
        <v>90</v>
      </c>
      <c r="R8" s="16">
        <v>87</v>
      </c>
      <c r="S8" s="16">
        <v>84</v>
      </c>
      <c r="T8" s="16">
        <v>88</v>
      </c>
      <c r="U8" s="14">
        <v>349</v>
      </c>
      <c r="V8"/>
    </row>
    <row r="9" spans="1:22" ht="13.5" thickBot="1">
      <c r="A9" s="5">
        <v>5</v>
      </c>
      <c r="B9" s="5"/>
      <c r="C9" s="32" t="s">
        <v>479</v>
      </c>
      <c r="D9" s="33">
        <v>1994</v>
      </c>
      <c r="E9" s="33">
        <v>728</v>
      </c>
      <c r="F9" s="34" t="s">
        <v>246</v>
      </c>
      <c r="G9" s="35">
        <v>85</v>
      </c>
      <c r="H9" s="36">
        <v>92</v>
      </c>
      <c r="I9" s="36">
        <v>87</v>
      </c>
      <c r="J9" s="45">
        <v>89</v>
      </c>
      <c r="K9" s="99">
        <v>353</v>
      </c>
      <c r="L9" s="96"/>
      <c r="M9" s="20"/>
      <c r="N9" s="5"/>
      <c r="O9" s="21"/>
      <c r="P9" s="12"/>
      <c r="Q9" s="13"/>
      <c r="R9" s="13"/>
      <c r="S9" s="13"/>
      <c r="T9" s="47">
        <v>266</v>
      </c>
      <c r="U9" s="17">
        <v>1035</v>
      </c>
      <c r="V9"/>
    </row>
    <row r="10" spans="1:22" ht="13.5" thickTop="1">
      <c r="A10" s="5">
        <v>6</v>
      </c>
      <c r="B10" s="5"/>
      <c r="C10" s="32" t="s">
        <v>288</v>
      </c>
      <c r="D10" s="101" t="s">
        <v>420</v>
      </c>
      <c r="E10" s="33">
        <v>835</v>
      </c>
      <c r="F10" s="34" t="s">
        <v>289</v>
      </c>
      <c r="G10" s="37">
        <v>85</v>
      </c>
      <c r="H10" s="38">
        <v>84</v>
      </c>
      <c r="I10" s="38">
        <v>92</v>
      </c>
      <c r="J10" s="46">
        <v>90</v>
      </c>
      <c r="K10" s="99">
        <v>351</v>
      </c>
      <c r="L10" s="96"/>
      <c r="M10" s="20"/>
      <c r="N10" s="5"/>
      <c r="V10"/>
    </row>
    <row r="11" spans="1:22" ht="13.5" thickBot="1">
      <c r="A11" s="5">
        <v>7</v>
      </c>
      <c r="B11" s="5"/>
      <c r="C11" s="32" t="s">
        <v>229</v>
      </c>
      <c r="D11" s="33">
        <v>1994</v>
      </c>
      <c r="E11" s="40">
        <v>732</v>
      </c>
      <c r="F11" s="34" t="s">
        <v>20</v>
      </c>
      <c r="G11" s="37">
        <v>90</v>
      </c>
      <c r="H11" s="38">
        <v>87</v>
      </c>
      <c r="I11" s="38">
        <v>84</v>
      </c>
      <c r="J11" s="46">
        <v>88</v>
      </c>
      <c r="K11" s="99">
        <v>349</v>
      </c>
      <c r="L11" s="96"/>
      <c r="M11" s="20"/>
      <c r="N11" s="5"/>
      <c r="V11"/>
    </row>
    <row r="12" spans="1:22" ht="13.5" thickBot="1">
      <c r="A12" s="5">
        <v>8</v>
      </c>
      <c r="B12" s="5"/>
      <c r="C12" s="32" t="s">
        <v>290</v>
      </c>
      <c r="D12" s="33">
        <v>1995</v>
      </c>
      <c r="E12" s="33">
        <v>708</v>
      </c>
      <c r="F12" s="34" t="s">
        <v>413</v>
      </c>
      <c r="G12" s="37">
        <v>86</v>
      </c>
      <c r="H12" s="38">
        <v>84</v>
      </c>
      <c r="I12" s="38">
        <v>85</v>
      </c>
      <c r="J12" s="46">
        <v>86</v>
      </c>
      <c r="K12" s="99">
        <v>341</v>
      </c>
      <c r="L12" s="96"/>
      <c r="M12" s="20"/>
      <c r="N12" s="5">
        <v>2</v>
      </c>
      <c r="O12" s="7" t="s">
        <v>4</v>
      </c>
      <c r="P12" s="8" t="s">
        <v>355</v>
      </c>
      <c r="V12"/>
    </row>
    <row r="13" spans="1:22" ht="12.75">
      <c r="A13" s="5">
        <v>9</v>
      </c>
      <c r="B13" s="5"/>
      <c r="C13" s="32" t="s">
        <v>234</v>
      </c>
      <c r="D13" s="33">
        <v>1995</v>
      </c>
      <c r="E13" s="33">
        <v>720</v>
      </c>
      <c r="F13" s="34" t="s">
        <v>147</v>
      </c>
      <c r="G13" s="35">
        <v>81</v>
      </c>
      <c r="H13" s="36">
        <v>83</v>
      </c>
      <c r="I13" s="36">
        <v>74</v>
      </c>
      <c r="J13" s="45">
        <v>93</v>
      </c>
      <c r="K13" s="99">
        <v>331</v>
      </c>
      <c r="L13" s="96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233</v>
      </c>
      <c r="D14" s="33">
        <v>1994</v>
      </c>
      <c r="E14" s="33">
        <v>735</v>
      </c>
      <c r="F14" s="34" t="s">
        <v>20</v>
      </c>
      <c r="G14" s="37">
        <v>80</v>
      </c>
      <c r="H14" s="38">
        <v>78</v>
      </c>
      <c r="I14" s="38">
        <v>83</v>
      </c>
      <c r="J14" s="46">
        <v>87</v>
      </c>
      <c r="K14" s="99">
        <v>328</v>
      </c>
      <c r="L14" s="96"/>
      <c r="M14" s="20"/>
      <c r="N14" s="5"/>
      <c r="O14" s="92">
        <v>712</v>
      </c>
      <c r="P14" s="25" t="s">
        <v>241</v>
      </c>
      <c r="Q14" s="21">
        <v>76</v>
      </c>
      <c r="R14" s="21">
        <v>84</v>
      </c>
      <c r="S14" s="21">
        <v>79</v>
      </c>
      <c r="T14" s="21">
        <v>68</v>
      </c>
      <c r="U14" s="14">
        <v>307</v>
      </c>
      <c r="V14"/>
    </row>
    <row r="15" spans="1:22" ht="12.75">
      <c r="A15" s="5">
        <v>11</v>
      </c>
      <c r="B15" s="5"/>
      <c r="C15" s="32" t="s">
        <v>390</v>
      </c>
      <c r="D15" s="33">
        <v>1993</v>
      </c>
      <c r="E15" s="33">
        <v>734</v>
      </c>
      <c r="F15" s="34" t="s">
        <v>29</v>
      </c>
      <c r="G15" s="35">
        <v>78</v>
      </c>
      <c r="H15" s="36">
        <v>80</v>
      </c>
      <c r="I15" s="36">
        <v>79</v>
      </c>
      <c r="J15" s="45">
        <v>79</v>
      </c>
      <c r="K15" s="99">
        <v>316</v>
      </c>
      <c r="L15" s="96"/>
      <c r="M15" s="20"/>
      <c r="N15" s="5"/>
      <c r="O15" s="92">
        <v>714</v>
      </c>
      <c r="P15" s="25" t="s">
        <v>239</v>
      </c>
      <c r="Q15" s="13">
        <v>88</v>
      </c>
      <c r="R15" s="13">
        <v>94</v>
      </c>
      <c r="S15" s="13">
        <v>91</v>
      </c>
      <c r="T15" s="13">
        <v>95</v>
      </c>
      <c r="U15" s="14">
        <v>368</v>
      </c>
      <c r="V15"/>
    </row>
    <row r="16" spans="1:22" ht="13.5" thickBot="1">
      <c r="A16" s="5">
        <v>12</v>
      </c>
      <c r="B16" s="5"/>
      <c r="C16" s="39" t="s">
        <v>388</v>
      </c>
      <c r="D16" s="40">
        <v>1994</v>
      </c>
      <c r="E16" s="40">
        <v>707</v>
      </c>
      <c r="F16" s="41" t="s">
        <v>151</v>
      </c>
      <c r="G16" s="37">
        <v>79</v>
      </c>
      <c r="H16" s="38">
        <v>75</v>
      </c>
      <c r="I16" s="38">
        <v>82</v>
      </c>
      <c r="J16" s="46">
        <v>78</v>
      </c>
      <c r="K16" s="99">
        <v>314</v>
      </c>
      <c r="L16" s="96"/>
      <c r="M16" s="20"/>
      <c r="N16" s="5"/>
      <c r="O16" s="94">
        <v>710</v>
      </c>
      <c r="P16" s="26" t="s">
        <v>392</v>
      </c>
      <c r="Q16" s="16">
        <v>74</v>
      </c>
      <c r="R16" s="16">
        <v>73</v>
      </c>
      <c r="S16" s="16">
        <v>81</v>
      </c>
      <c r="T16" s="16">
        <v>78</v>
      </c>
      <c r="U16" s="14">
        <v>306</v>
      </c>
      <c r="V16"/>
    </row>
    <row r="17" spans="1:22" ht="13.5" thickBot="1">
      <c r="A17" s="5">
        <v>13</v>
      </c>
      <c r="B17" s="5"/>
      <c r="C17" s="39" t="s">
        <v>392</v>
      </c>
      <c r="D17" s="40">
        <v>1994</v>
      </c>
      <c r="E17" s="40">
        <v>710</v>
      </c>
      <c r="F17" s="34" t="s">
        <v>245</v>
      </c>
      <c r="G17" s="37">
        <v>74</v>
      </c>
      <c r="H17" s="38">
        <v>73</v>
      </c>
      <c r="I17" s="38">
        <v>81</v>
      </c>
      <c r="J17" s="46">
        <v>78</v>
      </c>
      <c r="K17" s="99">
        <v>306</v>
      </c>
      <c r="L17" s="96"/>
      <c r="M17" s="20"/>
      <c r="N17" s="5"/>
      <c r="O17" s="21"/>
      <c r="P17" s="12"/>
      <c r="Q17" s="13"/>
      <c r="R17" s="13"/>
      <c r="S17" s="13"/>
      <c r="T17" s="47">
        <v>241</v>
      </c>
      <c r="U17" s="17">
        <v>981</v>
      </c>
      <c r="V17"/>
    </row>
    <row r="18" spans="1:22" ht="13.5" thickTop="1">
      <c r="A18" s="5">
        <v>14</v>
      </c>
      <c r="B18" s="5"/>
      <c r="C18" s="32" t="s">
        <v>386</v>
      </c>
      <c r="D18" s="33">
        <v>1993</v>
      </c>
      <c r="E18" s="40">
        <v>730</v>
      </c>
      <c r="F18" s="34" t="s">
        <v>29</v>
      </c>
      <c r="G18" s="37">
        <v>72</v>
      </c>
      <c r="H18" s="38">
        <v>81</v>
      </c>
      <c r="I18" s="38">
        <v>75</v>
      </c>
      <c r="J18" s="46">
        <v>75</v>
      </c>
      <c r="K18" s="99">
        <v>303</v>
      </c>
      <c r="L18" s="96"/>
      <c r="M18" s="20"/>
      <c r="V18"/>
    </row>
    <row r="19" spans="1:22" ht="13.5" thickBot="1">
      <c r="A19" s="5">
        <v>15</v>
      </c>
      <c r="B19" s="5"/>
      <c r="C19" s="32" t="s">
        <v>391</v>
      </c>
      <c r="D19" s="33">
        <v>1993</v>
      </c>
      <c r="E19" s="40">
        <v>719</v>
      </c>
      <c r="F19" s="34" t="s">
        <v>9</v>
      </c>
      <c r="G19" s="37">
        <v>80</v>
      </c>
      <c r="H19" s="38">
        <v>77</v>
      </c>
      <c r="I19" s="38">
        <v>66</v>
      </c>
      <c r="J19" s="46">
        <v>71</v>
      </c>
      <c r="K19" s="99">
        <v>294</v>
      </c>
      <c r="L19" s="96"/>
      <c r="M19" s="20"/>
      <c r="V19"/>
    </row>
    <row r="20" spans="1:22" ht="13.5" thickBot="1">
      <c r="A20" s="5">
        <v>16</v>
      </c>
      <c r="B20" s="5"/>
      <c r="C20" s="42" t="s">
        <v>459</v>
      </c>
      <c r="D20" s="33">
        <v>1995</v>
      </c>
      <c r="E20" s="33">
        <v>726</v>
      </c>
      <c r="F20" s="34" t="s">
        <v>14</v>
      </c>
      <c r="G20" s="35">
        <v>80</v>
      </c>
      <c r="H20" s="36">
        <v>77</v>
      </c>
      <c r="I20" s="36">
        <v>58</v>
      </c>
      <c r="J20" s="45">
        <v>75</v>
      </c>
      <c r="K20" s="99">
        <v>290</v>
      </c>
      <c r="L20" s="60"/>
      <c r="M20" s="20"/>
      <c r="N20" s="5">
        <v>3</v>
      </c>
      <c r="O20" s="7" t="s">
        <v>4</v>
      </c>
      <c r="P20" s="8" t="s">
        <v>49</v>
      </c>
      <c r="V20"/>
    </row>
    <row r="21" spans="1:22" ht="12.75">
      <c r="A21" s="5">
        <v>17</v>
      </c>
      <c r="B21" s="5"/>
      <c r="C21" s="32" t="s">
        <v>389</v>
      </c>
      <c r="D21" s="33">
        <v>1998</v>
      </c>
      <c r="E21" s="33">
        <v>727</v>
      </c>
      <c r="F21" s="34" t="s">
        <v>412</v>
      </c>
      <c r="G21" s="37">
        <v>65</v>
      </c>
      <c r="H21" s="38">
        <v>70</v>
      </c>
      <c r="I21" s="38">
        <v>70</v>
      </c>
      <c r="J21" s="46">
        <v>76</v>
      </c>
      <c r="K21" s="99">
        <v>281</v>
      </c>
      <c r="L21" s="60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3.5" thickBot="1">
      <c r="A22" s="5">
        <v>18</v>
      </c>
      <c r="B22" s="5"/>
      <c r="C22" s="170" t="s">
        <v>394</v>
      </c>
      <c r="D22" s="171">
        <v>1993</v>
      </c>
      <c r="E22" s="171">
        <v>744</v>
      </c>
      <c r="F22" s="172" t="s">
        <v>29</v>
      </c>
      <c r="G22" s="173">
        <v>65</v>
      </c>
      <c r="H22" s="174">
        <v>58</v>
      </c>
      <c r="I22" s="174">
        <v>58</v>
      </c>
      <c r="J22" s="175">
        <v>67</v>
      </c>
      <c r="K22" s="176">
        <v>248</v>
      </c>
      <c r="L22" s="60"/>
      <c r="M22" s="20"/>
      <c r="N22" s="5"/>
      <c r="O22" s="92">
        <v>717</v>
      </c>
      <c r="P22" s="25" t="s">
        <v>240</v>
      </c>
      <c r="Q22" s="21">
        <v>91</v>
      </c>
      <c r="R22" s="21">
        <v>82</v>
      </c>
      <c r="S22" s="21">
        <v>81</v>
      </c>
      <c r="T22" s="21">
        <v>88</v>
      </c>
      <c r="U22" s="14">
        <v>342</v>
      </c>
      <c r="V22"/>
    </row>
    <row r="23" spans="1:22" ht="12.75">
      <c r="A23" s="19"/>
      <c r="B23" s="19"/>
      <c r="C23" s="48"/>
      <c r="D23" s="49"/>
      <c r="E23" s="49"/>
      <c r="F23" s="48"/>
      <c r="G23" s="49"/>
      <c r="H23" s="49"/>
      <c r="I23" s="49"/>
      <c r="J23" s="49"/>
      <c r="K23" s="104"/>
      <c r="L23" s="60"/>
      <c r="M23" s="20"/>
      <c r="N23" s="5"/>
      <c r="O23" s="92">
        <v>743</v>
      </c>
      <c r="P23" s="25" t="s">
        <v>478</v>
      </c>
      <c r="Q23" s="13">
        <v>77</v>
      </c>
      <c r="R23" s="13">
        <v>74</v>
      </c>
      <c r="S23" s="13">
        <v>81</v>
      </c>
      <c r="T23" s="13">
        <v>79</v>
      </c>
      <c r="U23" s="14">
        <v>311</v>
      </c>
      <c r="V23"/>
    </row>
    <row r="24" spans="1:22" ht="13.5" thickBot="1">
      <c r="A24" s="19"/>
      <c r="B24" s="19"/>
      <c r="C24" s="48"/>
      <c r="D24" s="49"/>
      <c r="E24" s="49"/>
      <c r="F24" s="48"/>
      <c r="G24" s="49"/>
      <c r="H24" s="49"/>
      <c r="I24" s="49"/>
      <c r="J24" s="49"/>
      <c r="K24" s="104"/>
      <c r="L24" s="60"/>
      <c r="N24" s="5"/>
      <c r="O24" s="94">
        <v>719</v>
      </c>
      <c r="P24" s="26" t="s">
        <v>391</v>
      </c>
      <c r="Q24" s="16">
        <v>80</v>
      </c>
      <c r="R24" s="16">
        <v>77</v>
      </c>
      <c r="S24" s="16">
        <v>66</v>
      </c>
      <c r="T24" s="16">
        <v>71</v>
      </c>
      <c r="U24" s="14">
        <v>294</v>
      </c>
      <c r="V24"/>
    </row>
    <row r="25" spans="1:22" ht="13.5" thickBot="1">
      <c r="A25" s="19"/>
      <c r="B25" s="19"/>
      <c r="C25" s="48"/>
      <c r="D25" s="49"/>
      <c r="E25" s="49"/>
      <c r="F25" s="48"/>
      <c r="G25" s="50"/>
      <c r="H25" s="50"/>
      <c r="I25" s="50"/>
      <c r="J25" s="50"/>
      <c r="K25" s="104"/>
      <c r="L25" s="60"/>
      <c r="M25" s="24"/>
      <c r="N25" s="5"/>
      <c r="O25" s="21"/>
      <c r="P25" s="12"/>
      <c r="Q25" s="13"/>
      <c r="R25" s="13"/>
      <c r="S25" s="13"/>
      <c r="T25" s="47">
        <v>238</v>
      </c>
      <c r="U25" s="17">
        <v>947</v>
      </c>
      <c r="V25"/>
    </row>
    <row r="26" spans="1:22" ht="13.5" thickTop="1">
      <c r="A26" s="19"/>
      <c r="B26" s="19"/>
      <c r="C26" s="48"/>
      <c r="D26" s="49"/>
      <c r="E26" s="49"/>
      <c r="F26" s="48"/>
      <c r="G26" s="49"/>
      <c r="H26" s="49"/>
      <c r="I26" s="49"/>
      <c r="J26" s="49"/>
      <c r="K26" s="104"/>
      <c r="L26" s="60"/>
      <c r="M26" s="24"/>
      <c r="N26" s="5"/>
      <c r="V26"/>
    </row>
    <row r="27" spans="1:22" ht="13.5" thickBot="1">
      <c r="A27" s="19"/>
      <c r="B27" s="19"/>
      <c r="C27" s="48"/>
      <c r="D27" s="49"/>
      <c r="E27" s="50"/>
      <c r="F27" s="48"/>
      <c r="G27" s="50"/>
      <c r="H27" s="50"/>
      <c r="I27" s="50"/>
      <c r="J27" s="50"/>
      <c r="K27" s="104"/>
      <c r="L27" s="60"/>
      <c r="M27" s="24"/>
      <c r="N27" s="19"/>
      <c r="V27"/>
    </row>
    <row r="28" spans="1:22" ht="13.5" thickBot="1">
      <c r="A28" s="19"/>
      <c r="B28" s="19"/>
      <c r="C28" s="62"/>
      <c r="D28" s="50"/>
      <c r="E28" s="50"/>
      <c r="F28" s="48"/>
      <c r="G28" s="49"/>
      <c r="H28" s="49"/>
      <c r="I28" s="49"/>
      <c r="J28" s="49"/>
      <c r="K28" s="104"/>
      <c r="L28" s="60"/>
      <c r="M28" s="24"/>
      <c r="N28" s="5">
        <v>4</v>
      </c>
      <c r="O28" s="7" t="s">
        <v>4</v>
      </c>
      <c r="P28" s="8" t="s">
        <v>43</v>
      </c>
      <c r="V28"/>
    </row>
    <row r="29" spans="1:22" ht="12.75">
      <c r="A29" s="19"/>
      <c r="B29" s="19"/>
      <c r="C29" s="48"/>
      <c r="D29" s="49"/>
      <c r="E29" s="49"/>
      <c r="F29" s="48"/>
      <c r="G29" s="50"/>
      <c r="H29" s="50"/>
      <c r="I29" s="50"/>
      <c r="J29" s="50"/>
      <c r="K29" s="104"/>
      <c r="L29" s="60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6:22" ht="13.5" customHeight="1">
      <c r="F30" s="6"/>
      <c r="L30" s="60"/>
      <c r="N30" s="5"/>
      <c r="O30" s="92">
        <v>744</v>
      </c>
      <c r="P30" s="25" t="s">
        <v>394</v>
      </c>
      <c r="Q30" s="21">
        <v>65</v>
      </c>
      <c r="R30" s="21">
        <v>58</v>
      </c>
      <c r="S30" s="21">
        <v>58</v>
      </c>
      <c r="T30" s="21">
        <v>67</v>
      </c>
      <c r="U30" s="14">
        <v>248</v>
      </c>
      <c r="V30"/>
    </row>
    <row r="31" spans="3:22" ht="25.5" customHeight="1">
      <c r="C31" s="198" t="s">
        <v>23</v>
      </c>
      <c r="D31" s="198"/>
      <c r="E31" s="198"/>
      <c r="F31" s="199"/>
      <c r="G31" s="199"/>
      <c r="H31" s="199"/>
      <c r="I31" s="199"/>
      <c r="J31" s="199"/>
      <c r="K31" s="199"/>
      <c r="L31" s="60"/>
      <c r="N31" s="5"/>
      <c r="O31" s="92">
        <v>730</v>
      </c>
      <c r="P31" s="25" t="s">
        <v>386</v>
      </c>
      <c r="Q31" s="13">
        <v>72</v>
      </c>
      <c r="R31" s="13">
        <v>81</v>
      </c>
      <c r="S31" s="13">
        <v>75</v>
      </c>
      <c r="T31" s="13">
        <v>75</v>
      </c>
      <c r="U31" s="14">
        <v>303</v>
      </c>
      <c r="V31"/>
    </row>
    <row r="32" spans="12:22" ht="13.5" customHeight="1" thickBot="1">
      <c r="L32" s="60"/>
      <c r="N32" s="5"/>
      <c r="O32" s="94">
        <v>734</v>
      </c>
      <c r="P32" s="26" t="s">
        <v>390</v>
      </c>
      <c r="Q32" s="16">
        <v>78</v>
      </c>
      <c r="R32" s="16">
        <v>80</v>
      </c>
      <c r="S32" s="16">
        <v>79</v>
      </c>
      <c r="T32" s="16">
        <v>79</v>
      </c>
      <c r="U32" s="14">
        <v>316</v>
      </c>
      <c r="V32"/>
    </row>
    <row r="33" spans="12:22" ht="13.5" customHeight="1" thickBot="1">
      <c r="L33" s="60"/>
      <c r="N33" s="5"/>
      <c r="O33" s="21"/>
      <c r="P33" s="12"/>
      <c r="Q33" s="13"/>
      <c r="R33" s="13"/>
      <c r="S33" s="13"/>
      <c r="T33" s="47">
        <v>221</v>
      </c>
      <c r="U33" s="17">
        <v>867</v>
      </c>
      <c r="V33"/>
    </row>
    <row r="34" spans="12:22" ht="13.5" customHeight="1" thickBot="1" thickTop="1">
      <c r="L34" s="60"/>
      <c r="N34" s="19"/>
      <c r="V34"/>
    </row>
    <row r="35" spans="3:22" ht="15" thickBot="1">
      <c r="C35" s="100" t="s">
        <v>59</v>
      </c>
      <c r="D35" s="43" t="s">
        <v>60</v>
      </c>
      <c r="E35" s="43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L35" s="60"/>
      <c r="N35" s="5"/>
      <c r="V35"/>
    </row>
    <row r="36" spans="1:22" ht="13.5" thickBot="1">
      <c r="A36" s="5">
        <v>1</v>
      </c>
      <c r="B36" s="5"/>
      <c r="C36" s="29" t="s">
        <v>239</v>
      </c>
      <c r="D36" s="27">
        <v>1994</v>
      </c>
      <c r="E36" s="103">
        <v>714</v>
      </c>
      <c r="F36" s="54" t="s">
        <v>245</v>
      </c>
      <c r="G36" s="30">
        <v>88</v>
      </c>
      <c r="H36" s="31">
        <v>94</v>
      </c>
      <c r="I36" s="31">
        <v>91</v>
      </c>
      <c r="J36" s="44">
        <v>95</v>
      </c>
      <c r="K36" s="99">
        <v>368</v>
      </c>
      <c r="L36" s="60"/>
      <c r="N36" s="5">
        <v>5</v>
      </c>
      <c r="O36" s="7" t="s">
        <v>4</v>
      </c>
      <c r="P36" s="8" t="s">
        <v>51</v>
      </c>
      <c r="V36"/>
    </row>
    <row r="37" spans="1:22" ht="12.75">
      <c r="A37" s="5">
        <v>2</v>
      </c>
      <c r="B37" s="5"/>
      <c r="C37" s="32" t="s">
        <v>238</v>
      </c>
      <c r="D37" s="33">
        <v>1993</v>
      </c>
      <c r="E37" s="40">
        <v>711</v>
      </c>
      <c r="F37" s="34" t="s">
        <v>195</v>
      </c>
      <c r="G37" s="37">
        <v>87</v>
      </c>
      <c r="H37" s="38">
        <v>87</v>
      </c>
      <c r="I37" s="38">
        <v>85</v>
      </c>
      <c r="J37" s="46">
        <v>91</v>
      </c>
      <c r="K37" s="99">
        <v>350</v>
      </c>
      <c r="L37" s="60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5">
        <v>3</v>
      </c>
      <c r="B38" s="5"/>
      <c r="C38" s="32" t="s">
        <v>240</v>
      </c>
      <c r="D38" s="33">
        <v>1994</v>
      </c>
      <c r="E38" s="40">
        <v>717</v>
      </c>
      <c r="F38" s="34" t="s">
        <v>9</v>
      </c>
      <c r="G38" s="37">
        <v>91</v>
      </c>
      <c r="H38" s="38">
        <v>82</v>
      </c>
      <c r="I38" s="38">
        <v>81</v>
      </c>
      <c r="J38" s="46">
        <v>88</v>
      </c>
      <c r="K38" s="99">
        <v>342</v>
      </c>
      <c r="L38" s="60"/>
      <c r="N38" s="5"/>
      <c r="O38" s="92">
        <v>722</v>
      </c>
      <c r="P38" s="25" t="s">
        <v>477</v>
      </c>
      <c r="Q38" s="21">
        <v>46</v>
      </c>
      <c r="R38" s="21">
        <v>48</v>
      </c>
      <c r="S38" s="21">
        <v>64</v>
      </c>
      <c r="T38" s="21">
        <v>55</v>
      </c>
      <c r="U38" s="14">
        <v>213</v>
      </c>
      <c r="V38"/>
    </row>
    <row r="39" spans="1:22" ht="12.75">
      <c r="A39" s="5">
        <v>4</v>
      </c>
      <c r="B39" s="5"/>
      <c r="C39" s="32" t="s">
        <v>384</v>
      </c>
      <c r="D39" s="33">
        <v>1995</v>
      </c>
      <c r="E39" s="33">
        <v>735</v>
      </c>
      <c r="F39" s="34" t="s">
        <v>381</v>
      </c>
      <c r="G39" s="35">
        <v>84</v>
      </c>
      <c r="H39" s="36">
        <v>79</v>
      </c>
      <c r="I39" s="36">
        <v>83</v>
      </c>
      <c r="J39" s="45">
        <v>88</v>
      </c>
      <c r="K39" s="99">
        <v>334</v>
      </c>
      <c r="L39" s="60"/>
      <c r="N39" s="5"/>
      <c r="O39" s="92">
        <v>724</v>
      </c>
      <c r="P39" s="25" t="s">
        <v>476</v>
      </c>
      <c r="Q39" s="13">
        <v>64</v>
      </c>
      <c r="R39" s="13">
        <v>73</v>
      </c>
      <c r="S39" s="13">
        <v>74</v>
      </c>
      <c r="T39" s="13">
        <v>76</v>
      </c>
      <c r="U39" s="14">
        <v>287</v>
      </c>
      <c r="V39"/>
    </row>
    <row r="40" spans="1:22" ht="13.5" thickBot="1">
      <c r="A40" s="5">
        <v>5</v>
      </c>
      <c r="B40" s="5"/>
      <c r="C40" s="39" t="s">
        <v>385</v>
      </c>
      <c r="D40" s="40">
        <v>1997</v>
      </c>
      <c r="E40" s="40">
        <v>725</v>
      </c>
      <c r="F40" s="41" t="s">
        <v>412</v>
      </c>
      <c r="G40" s="37">
        <v>82</v>
      </c>
      <c r="H40" s="38">
        <v>84</v>
      </c>
      <c r="I40" s="38">
        <v>68</v>
      </c>
      <c r="J40" s="46">
        <v>79</v>
      </c>
      <c r="K40" s="99">
        <v>313</v>
      </c>
      <c r="L40" s="60"/>
      <c r="N40" s="5"/>
      <c r="O40" s="94">
        <v>726</v>
      </c>
      <c r="P40" s="26" t="s">
        <v>459</v>
      </c>
      <c r="Q40" s="16">
        <v>80</v>
      </c>
      <c r="R40" s="16">
        <v>77</v>
      </c>
      <c r="S40" s="16">
        <v>58</v>
      </c>
      <c r="T40" s="16">
        <v>75</v>
      </c>
      <c r="U40" s="14">
        <v>290</v>
      </c>
      <c r="V40"/>
    </row>
    <row r="41" spans="1:22" ht="13.5" thickBot="1">
      <c r="A41" s="5">
        <v>6</v>
      </c>
      <c r="B41" s="5"/>
      <c r="C41" s="32" t="s">
        <v>478</v>
      </c>
      <c r="D41" s="33">
        <v>1995</v>
      </c>
      <c r="E41" s="33">
        <v>743</v>
      </c>
      <c r="F41" s="34" t="s">
        <v>9</v>
      </c>
      <c r="G41" s="37">
        <v>77</v>
      </c>
      <c r="H41" s="38">
        <v>74</v>
      </c>
      <c r="I41" s="38">
        <v>81</v>
      </c>
      <c r="J41" s="46">
        <v>79</v>
      </c>
      <c r="K41" s="99">
        <v>311</v>
      </c>
      <c r="L41" s="60"/>
      <c r="N41" s="5"/>
      <c r="O41" s="21"/>
      <c r="P41" s="12"/>
      <c r="Q41" s="13"/>
      <c r="R41" s="13"/>
      <c r="S41" s="13"/>
      <c r="T41" s="47">
        <v>206</v>
      </c>
      <c r="U41" s="17">
        <v>790</v>
      </c>
      <c r="V41"/>
    </row>
    <row r="42" spans="1:22" ht="13.5" thickTop="1">
      <c r="A42" s="5">
        <v>7</v>
      </c>
      <c r="B42" s="5"/>
      <c r="C42" s="32" t="s">
        <v>241</v>
      </c>
      <c r="D42" s="33">
        <v>1994</v>
      </c>
      <c r="E42" s="33">
        <v>712</v>
      </c>
      <c r="F42" s="34" t="s">
        <v>245</v>
      </c>
      <c r="G42" s="35">
        <v>76</v>
      </c>
      <c r="H42" s="36">
        <v>84</v>
      </c>
      <c r="I42" s="36">
        <v>79</v>
      </c>
      <c r="J42" s="45">
        <v>68</v>
      </c>
      <c r="K42" s="99">
        <v>307</v>
      </c>
      <c r="L42" s="60"/>
      <c r="N42" s="19"/>
      <c r="V42"/>
    </row>
    <row r="43" spans="1:22" ht="12.75">
      <c r="A43" s="5">
        <v>8</v>
      </c>
      <c r="B43" s="5"/>
      <c r="C43" s="32" t="s">
        <v>242</v>
      </c>
      <c r="D43" s="33" t="s">
        <v>453</v>
      </c>
      <c r="E43" s="33">
        <v>713</v>
      </c>
      <c r="F43" s="34" t="s">
        <v>195</v>
      </c>
      <c r="G43" s="35">
        <v>72</v>
      </c>
      <c r="H43" s="36">
        <v>71</v>
      </c>
      <c r="I43" s="36">
        <v>80</v>
      </c>
      <c r="J43" s="45">
        <v>77</v>
      </c>
      <c r="K43" s="99">
        <v>300</v>
      </c>
      <c r="L43" s="60"/>
      <c r="N43" s="19"/>
      <c r="V43"/>
    </row>
    <row r="44" spans="1:22" ht="12.75">
      <c r="A44" s="5">
        <v>9</v>
      </c>
      <c r="B44" s="5"/>
      <c r="C44" s="32" t="s">
        <v>476</v>
      </c>
      <c r="D44" s="101">
        <v>1995</v>
      </c>
      <c r="E44" s="33">
        <v>724</v>
      </c>
      <c r="F44" s="34" t="s">
        <v>14</v>
      </c>
      <c r="G44" s="37">
        <v>64</v>
      </c>
      <c r="H44" s="38">
        <v>73</v>
      </c>
      <c r="I44" s="38">
        <v>74</v>
      </c>
      <c r="J44" s="46">
        <v>76</v>
      </c>
      <c r="K44" s="99">
        <v>287</v>
      </c>
      <c r="N44" s="19"/>
      <c r="O44" s="13"/>
      <c r="P44" s="19"/>
      <c r="Q44" s="18"/>
      <c r="R44" s="18"/>
      <c r="S44" s="18"/>
      <c r="T44" s="18"/>
      <c r="U44" s="18"/>
      <c r="V44"/>
    </row>
    <row r="45" spans="1:22" ht="13.5" thickBot="1">
      <c r="A45" s="5">
        <v>10</v>
      </c>
      <c r="B45" s="5"/>
      <c r="C45" s="170" t="s">
        <v>477</v>
      </c>
      <c r="D45" s="171">
        <v>1995</v>
      </c>
      <c r="E45" s="181">
        <v>722</v>
      </c>
      <c r="F45" s="172" t="s">
        <v>14</v>
      </c>
      <c r="G45" s="177">
        <v>46</v>
      </c>
      <c r="H45" s="178">
        <v>48</v>
      </c>
      <c r="I45" s="178">
        <v>64</v>
      </c>
      <c r="J45" s="179">
        <v>55</v>
      </c>
      <c r="K45" s="176">
        <v>213</v>
      </c>
      <c r="N45" s="19"/>
      <c r="O45" s="13"/>
      <c r="P45" s="19"/>
      <c r="Q45" s="148"/>
      <c r="R45" s="148"/>
      <c r="S45" s="148"/>
      <c r="T45" s="148"/>
      <c r="U45" s="148"/>
      <c r="V45"/>
    </row>
    <row r="46" spans="1:22" ht="12.75">
      <c r="A46" s="19"/>
      <c r="B46" s="19"/>
      <c r="C46" s="48"/>
      <c r="D46" s="49"/>
      <c r="E46" s="49"/>
      <c r="F46" s="48"/>
      <c r="G46" s="50"/>
      <c r="H46" s="50"/>
      <c r="I46" s="50"/>
      <c r="J46" s="50"/>
      <c r="K46" s="104"/>
      <c r="N46" s="19"/>
      <c r="O46" s="49"/>
      <c r="P46" s="52"/>
      <c r="Q46" s="13"/>
      <c r="R46" s="13"/>
      <c r="S46" s="13"/>
      <c r="T46" s="13"/>
      <c r="U46" s="13"/>
      <c r="V46"/>
    </row>
    <row r="47" spans="1:22" ht="12.75">
      <c r="A47" s="19"/>
      <c r="B47" s="19"/>
      <c r="C47" s="48"/>
      <c r="D47" s="151"/>
      <c r="E47" s="49"/>
      <c r="F47" s="48"/>
      <c r="G47" s="50"/>
      <c r="H47" s="50"/>
      <c r="I47" s="50"/>
      <c r="J47" s="50"/>
      <c r="K47" s="104"/>
      <c r="N47" s="19"/>
      <c r="O47" s="49"/>
      <c r="P47" s="52"/>
      <c r="Q47" s="13"/>
      <c r="R47" s="13"/>
      <c r="S47" s="13"/>
      <c r="T47" s="13"/>
      <c r="U47" s="13"/>
      <c r="V47"/>
    </row>
    <row r="48" spans="1:22" ht="12.75">
      <c r="A48" s="19"/>
      <c r="B48" s="19"/>
      <c r="C48" s="48"/>
      <c r="D48" s="49"/>
      <c r="E48" s="49"/>
      <c r="F48" s="48"/>
      <c r="G48" s="50"/>
      <c r="H48" s="50"/>
      <c r="I48" s="50"/>
      <c r="J48" s="50"/>
      <c r="K48" s="104"/>
      <c r="N48" s="19"/>
      <c r="O48" s="49"/>
      <c r="P48" s="52"/>
      <c r="Q48" s="13"/>
      <c r="R48" s="13"/>
      <c r="S48" s="13"/>
      <c r="T48" s="13"/>
      <c r="U48" s="13"/>
      <c r="V48"/>
    </row>
    <row r="49" spans="1:22" ht="12.75">
      <c r="A49" s="19"/>
      <c r="B49" s="19"/>
      <c r="C49" s="48"/>
      <c r="D49" s="49"/>
      <c r="E49" s="49"/>
      <c r="F49" s="48"/>
      <c r="G49" s="50"/>
      <c r="H49" s="50"/>
      <c r="I49" s="50"/>
      <c r="J49" s="50"/>
      <c r="K49" s="104"/>
      <c r="N49" s="19"/>
      <c r="O49" s="13"/>
      <c r="P49" s="12"/>
      <c r="Q49" s="13"/>
      <c r="R49" s="13"/>
      <c r="S49" s="13"/>
      <c r="T49" s="149"/>
      <c r="U49" s="150"/>
      <c r="V49"/>
    </row>
    <row r="50" spans="1:22" ht="12.75">
      <c r="A50" s="19"/>
      <c r="B50" s="19"/>
      <c r="C50" s="48"/>
      <c r="D50" s="49"/>
      <c r="E50" s="49"/>
      <c r="F50" s="48"/>
      <c r="G50" s="50"/>
      <c r="H50" s="50"/>
      <c r="I50" s="50"/>
      <c r="J50" s="50"/>
      <c r="K50" s="104"/>
      <c r="N50" s="18"/>
      <c r="V50"/>
    </row>
    <row r="51" spans="1:22" ht="12.75">
      <c r="A51" s="19"/>
      <c r="B51" s="19"/>
      <c r="C51" s="48"/>
      <c r="D51" s="49"/>
      <c r="E51" s="49"/>
      <c r="F51" s="48"/>
      <c r="G51" s="50"/>
      <c r="H51" s="50"/>
      <c r="I51" s="50"/>
      <c r="J51" s="50"/>
      <c r="K51" s="104"/>
      <c r="N51" s="18"/>
      <c r="V51"/>
    </row>
    <row r="52" spans="1:22" ht="12.75">
      <c r="A52" s="19"/>
      <c r="B52" s="19"/>
      <c r="C52" s="48"/>
      <c r="D52" s="49"/>
      <c r="E52" s="49"/>
      <c r="F52" s="48"/>
      <c r="G52" s="50"/>
      <c r="H52" s="50"/>
      <c r="I52" s="50"/>
      <c r="J52" s="50"/>
      <c r="K52" s="104"/>
      <c r="N52" s="19"/>
      <c r="V52"/>
    </row>
    <row r="53" spans="1:22" ht="12.75">
      <c r="A53" s="19"/>
      <c r="B53" s="19"/>
      <c r="C53" s="48"/>
      <c r="D53" s="49"/>
      <c r="E53" s="50"/>
      <c r="F53" s="48"/>
      <c r="G53" s="50"/>
      <c r="H53" s="50"/>
      <c r="I53" s="50"/>
      <c r="J53" s="50"/>
      <c r="K53" s="104"/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2"/>
      <c r="D57" s="62"/>
      <c r="E57" s="50"/>
      <c r="F57" s="48"/>
      <c r="G57" s="49"/>
      <c r="H57" s="49"/>
      <c r="I57" s="49"/>
      <c r="J57" s="49"/>
      <c r="K57" s="51"/>
      <c r="L57" s="60"/>
      <c r="N57" s="19"/>
      <c r="V57"/>
    </row>
    <row r="58" spans="1:22" ht="14.25" customHeight="1">
      <c r="A58" s="19"/>
      <c r="B58" s="19"/>
      <c r="C58" s="48"/>
      <c r="D58" s="48"/>
      <c r="E58" s="50"/>
      <c r="F58" s="48"/>
      <c r="G58" s="50"/>
      <c r="H58" s="50"/>
      <c r="I58" s="50"/>
      <c r="J58" s="50"/>
      <c r="K58" s="51"/>
      <c r="L58" s="60"/>
      <c r="N58" s="19"/>
      <c r="V58"/>
    </row>
    <row r="59" spans="1:22" ht="14.25" customHeight="1">
      <c r="A59" s="19"/>
      <c r="B59" s="19"/>
      <c r="C59" s="62"/>
      <c r="D59" s="62"/>
      <c r="E59" s="50"/>
      <c r="F59" s="62"/>
      <c r="G59" s="50"/>
      <c r="H59" s="50"/>
      <c r="I59" s="50"/>
      <c r="J59" s="50"/>
      <c r="K59" s="51"/>
      <c r="L59" s="60"/>
      <c r="N59" s="19"/>
      <c r="V59"/>
    </row>
    <row r="60" spans="1:22" ht="14.25" customHeight="1">
      <c r="A60" s="19"/>
      <c r="B60" s="19"/>
      <c r="C60" s="48"/>
      <c r="D60" s="48"/>
      <c r="E60" s="49"/>
      <c r="F60" s="48"/>
      <c r="G60" s="49"/>
      <c r="H60" s="49"/>
      <c r="I60" s="49"/>
      <c r="J60" s="49"/>
      <c r="K60" s="51"/>
      <c r="L60" s="60"/>
      <c r="N60" s="19"/>
      <c r="V60"/>
    </row>
    <row r="61" spans="1:22" ht="14.25" customHeight="1">
      <c r="A61" s="19"/>
      <c r="B61" s="19"/>
      <c r="C61" s="48"/>
      <c r="D61" s="48"/>
      <c r="E61" s="49"/>
      <c r="F61" s="48"/>
      <c r="G61" s="50"/>
      <c r="H61" s="50"/>
      <c r="I61" s="50"/>
      <c r="J61" s="50"/>
      <c r="K61" s="51"/>
      <c r="L61" s="60"/>
      <c r="N61" s="19"/>
      <c r="V61"/>
    </row>
    <row r="62" spans="1:22" ht="14.25" customHeight="1">
      <c r="A62" s="19"/>
      <c r="B62" s="19"/>
      <c r="C62" s="48"/>
      <c r="D62" s="48"/>
      <c r="E62" s="49"/>
      <c r="F62" s="48"/>
      <c r="G62" s="50"/>
      <c r="H62" s="50"/>
      <c r="I62" s="50"/>
      <c r="J62" s="50"/>
      <c r="K62" s="51"/>
      <c r="L62" s="60"/>
      <c r="N62" s="19"/>
      <c r="V62"/>
    </row>
    <row r="63" spans="1:22" ht="14.25" customHeight="1">
      <c r="A63" s="19"/>
      <c r="B63" s="19"/>
      <c r="C63" s="48"/>
      <c r="D63" s="48"/>
      <c r="E63" s="49"/>
      <c r="F63" s="48"/>
      <c r="G63" s="50"/>
      <c r="H63" s="50"/>
      <c r="I63" s="50"/>
      <c r="J63" s="50"/>
      <c r="K63" s="51"/>
      <c r="L63" s="60"/>
      <c r="N63" s="19"/>
      <c r="V63"/>
    </row>
    <row r="64" spans="1:22" ht="14.25" customHeight="1">
      <c r="A64" s="19"/>
      <c r="B64" s="19"/>
      <c r="C64" s="48"/>
      <c r="D64" s="49"/>
      <c r="E64" s="49"/>
      <c r="F64" s="48"/>
      <c r="G64" s="50"/>
      <c r="H64" s="50"/>
      <c r="I64" s="50"/>
      <c r="J64" s="50"/>
      <c r="K64" s="51"/>
      <c r="L64" s="60"/>
      <c r="N64" s="19"/>
      <c r="V64"/>
    </row>
    <row r="65" spans="1:22" ht="14.25" customHeight="1">
      <c r="A65" s="19"/>
      <c r="B65" s="19"/>
      <c r="C65" s="48"/>
      <c r="D65" s="49"/>
      <c r="E65" s="50"/>
      <c r="F65" s="48"/>
      <c r="G65" s="50"/>
      <c r="H65" s="50"/>
      <c r="I65" s="50"/>
      <c r="J65" s="50"/>
      <c r="K65" s="51"/>
      <c r="L65" s="60"/>
      <c r="N65" s="19"/>
      <c r="V65"/>
    </row>
    <row r="66" spans="1:22" ht="14.25" customHeight="1">
      <c r="A66" s="19"/>
      <c r="B66" s="19"/>
      <c r="C66" s="90"/>
      <c r="D66" s="49"/>
      <c r="E66" s="49"/>
      <c r="F66" s="48"/>
      <c r="G66" s="50"/>
      <c r="H66" s="50"/>
      <c r="I66" s="50"/>
      <c r="J66" s="50"/>
      <c r="K66" s="51"/>
      <c r="L66" s="60"/>
      <c r="N66" s="19"/>
      <c r="V66"/>
    </row>
    <row r="67" spans="1:22" ht="14.25" customHeight="1">
      <c r="A67" s="18"/>
      <c r="B67" s="18"/>
      <c r="C67" s="18"/>
      <c r="D67" s="91"/>
      <c r="E67" s="91"/>
      <c r="F67" s="18"/>
      <c r="G67" s="18"/>
      <c r="H67" s="18"/>
      <c r="I67" s="18"/>
      <c r="J67" s="18"/>
      <c r="K67" s="18"/>
      <c r="L67" s="60"/>
      <c r="N67" s="19"/>
      <c r="V67"/>
    </row>
    <row r="68" spans="1:22" ht="14.25" customHeight="1">
      <c r="A68" s="18"/>
      <c r="B68" s="18"/>
      <c r="C68" s="18"/>
      <c r="D68" s="91"/>
      <c r="E68" s="91"/>
      <c r="F68" s="18"/>
      <c r="G68" s="18"/>
      <c r="H68" s="18"/>
      <c r="I68" s="18"/>
      <c r="J68" s="18"/>
      <c r="K68" s="18"/>
      <c r="L68" s="60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sheetProtection/>
  <mergeCells count="2">
    <mergeCell ref="C1:K1"/>
    <mergeCell ref="C31:K31"/>
  </mergeCells>
  <printOptions/>
  <pageMargins left="0.35" right="0.17" top="0.65" bottom="0.77" header="0" footer="0"/>
  <pageSetup fitToHeight="1" fitToWidth="1" horizontalDpi="600" verticalDpi="600" orientation="landscape" paperSize="9" scale="72" r:id="rId1"/>
  <headerFooter alignWithMargins="0">
    <oddFooter>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Z199"/>
  <sheetViews>
    <sheetView zoomScale="70" zoomScaleNormal="70" workbookViewId="0" topLeftCell="A1">
      <selection activeCell="C18" sqref="C18:F18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375" style="0" customWidth="1"/>
    <col min="4" max="4" width="8.875" style="6" bestFit="1" customWidth="1"/>
    <col min="5" max="5" width="7.625" style="6" customWidth="1"/>
    <col min="6" max="6" width="24.7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4.125" style="59" customWidth="1"/>
    <col min="13" max="13" width="2.00390625" style="23" customWidth="1"/>
    <col min="14" max="14" width="3.625" style="0" customWidth="1"/>
    <col min="16" max="16" width="26.875" style="0" customWidth="1"/>
    <col min="17" max="20" width="5.75390625" style="0" customWidth="1"/>
    <col min="22" max="22" width="9.125" style="22" customWidth="1"/>
    <col min="25" max="25" width="25.75390625" style="18" bestFit="1" customWidth="1"/>
    <col min="26" max="26" width="9.125" style="18" customWidth="1"/>
  </cols>
  <sheetData>
    <row r="1" spans="3:16" ht="24.75">
      <c r="C1" s="196" t="s">
        <v>56</v>
      </c>
      <c r="D1" s="196"/>
      <c r="E1" s="196"/>
      <c r="F1" s="197"/>
      <c r="G1" s="197"/>
      <c r="H1" s="197"/>
      <c r="I1" s="197"/>
      <c r="J1" s="197"/>
      <c r="K1" s="197"/>
      <c r="L1" s="58"/>
      <c r="M1" s="56"/>
      <c r="N1" s="80"/>
      <c r="O1" s="81"/>
      <c r="P1" s="57" t="s">
        <v>58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6" ht="15" thickBot="1">
      <c r="C4" s="100" t="s">
        <v>59</v>
      </c>
      <c r="D4" s="43" t="s">
        <v>60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380</v>
      </c>
      <c r="V4"/>
      <c r="Y4"/>
      <c r="Z4"/>
    </row>
    <row r="5" spans="1:26" ht="12.75">
      <c r="A5" s="5">
        <v>1</v>
      </c>
      <c r="B5" s="5"/>
      <c r="C5" s="29" t="s">
        <v>247</v>
      </c>
      <c r="D5" s="27">
        <v>1990</v>
      </c>
      <c r="E5" s="103">
        <v>818</v>
      </c>
      <c r="F5" s="54" t="s">
        <v>5</v>
      </c>
      <c r="G5" s="30">
        <v>90</v>
      </c>
      <c r="H5" s="31">
        <v>95</v>
      </c>
      <c r="I5" s="31">
        <v>94</v>
      </c>
      <c r="J5" s="44">
        <v>91</v>
      </c>
      <c r="K5" s="99">
        <v>370</v>
      </c>
      <c r="L5" s="96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  <c r="Y5"/>
      <c r="Z5"/>
    </row>
    <row r="6" spans="1:26" ht="12.75">
      <c r="A6" s="5">
        <v>2</v>
      </c>
      <c r="B6" s="5"/>
      <c r="C6" s="32" t="s">
        <v>248</v>
      </c>
      <c r="D6" s="33">
        <v>1992</v>
      </c>
      <c r="E6" s="33">
        <v>806</v>
      </c>
      <c r="F6" s="34" t="s">
        <v>245</v>
      </c>
      <c r="G6" s="37">
        <v>89</v>
      </c>
      <c r="H6" s="38">
        <v>91</v>
      </c>
      <c r="I6" s="38">
        <v>94</v>
      </c>
      <c r="J6" s="46">
        <v>94</v>
      </c>
      <c r="K6" s="99">
        <v>368</v>
      </c>
      <c r="L6" s="96"/>
      <c r="M6" s="20"/>
      <c r="N6" s="5"/>
      <c r="O6" s="92">
        <v>818</v>
      </c>
      <c r="P6" s="25" t="s">
        <v>247</v>
      </c>
      <c r="Q6" s="21">
        <v>90</v>
      </c>
      <c r="R6" s="21">
        <v>95</v>
      </c>
      <c r="S6" s="21">
        <v>94</v>
      </c>
      <c r="T6" s="21">
        <v>91</v>
      </c>
      <c r="U6" s="14">
        <f>SUM(Q6:T6)</f>
        <v>370</v>
      </c>
      <c r="V6"/>
      <c r="Y6"/>
      <c r="Z6"/>
    </row>
    <row r="7" spans="1:26" ht="12.75">
      <c r="A7" s="5">
        <v>3</v>
      </c>
      <c r="B7" s="5"/>
      <c r="C7" s="32" t="s">
        <v>250</v>
      </c>
      <c r="D7" s="33">
        <v>1991</v>
      </c>
      <c r="E7" s="33">
        <v>834</v>
      </c>
      <c r="F7" s="34" t="s">
        <v>20</v>
      </c>
      <c r="G7" s="37">
        <v>96</v>
      </c>
      <c r="H7" s="38">
        <v>87</v>
      </c>
      <c r="I7" s="38">
        <v>89</v>
      </c>
      <c r="J7" s="46">
        <v>86</v>
      </c>
      <c r="K7" s="99">
        <v>358</v>
      </c>
      <c r="L7" s="96"/>
      <c r="M7" s="20"/>
      <c r="N7" s="5"/>
      <c r="O7" s="92">
        <v>820</v>
      </c>
      <c r="P7" s="25" t="s">
        <v>252</v>
      </c>
      <c r="Q7" s="13">
        <v>89</v>
      </c>
      <c r="R7" s="13">
        <v>85</v>
      </c>
      <c r="S7" s="13">
        <v>88</v>
      </c>
      <c r="T7" s="13">
        <v>84</v>
      </c>
      <c r="U7" s="14">
        <f>SUM(Q7:T7)</f>
        <v>346</v>
      </c>
      <c r="V7"/>
      <c r="Y7"/>
      <c r="Z7"/>
    </row>
    <row r="8" spans="1:26" ht="13.5" thickBot="1">
      <c r="A8" s="5">
        <v>4</v>
      </c>
      <c r="B8" s="5"/>
      <c r="C8" s="32" t="s">
        <v>376</v>
      </c>
      <c r="D8" s="33">
        <v>1991</v>
      </c>
      <c r="E8" s="40">
        <v>830</v>
      </c>
      <c r="F8" s="34" t="s">
        <v>146</v>
      </c>
      <c r="G8" s="35">
        <v>85</v>
      </c>
      <c r="H8" s="36">
        <v>90</v>
      </c>
      <c r="I8" s="36">
        <v>88</v>
      </c>
      <c r="J8" s="45">
        <v>90</v>
      </c>
      <c r="K8" s="99">
        <v>353</v>
      </c>
      <c r="L8" s="96"/>
      <c r="M8" s="20"/>
      <c r="N8" s="5"/>
      <c r="O8" s="94">
        <v>822</v>
      </c>
      <c r="P8" s="26" t="s">
        <v>378</v>
      </c>
      <c r="Q8" s="16">
        <v>79</v>
      </c>
      <c r="R8" s="16">
        <v>81</v>
      </c>
      <c r="S8" s="16">
        <v>84</v>
      </c>
      <c r="T8" s="16">
        <v>80</v>
      </c>
      <c r="U8" s="14">
        <f>SUM(Q8:T8)</f>
        <v>324</v>
      </c>
      <c r="V8"/>
      <c r="Y8"/>
      <c r="Z8"/>
    </row>
    <row r="9" spans="1:26" ht="13.5" thickBot="1">
      <c r="A9" s="5">
        <v>5</v>
      </c>
      <c r="B9" s="5"/>
      <c r="C9" s="32" t="s">
        <v>281</v>
      </c>
      <c r="D9" s="101" t="s">
        <v>465</v>
      </c>
      <c r="E9" s="33">
        <v>811</v>
      </c>
      <c r="F9" s="34" t="s">
        <v>413</v>
      </c>
      <c r="G9" s="35">
        <v>83</v>
      </c>
      <c r="H9" s="36">
        <v>88</v>
      </c>
      <c r="I9" s="36">
        <v>88</v>
      </c>
      <c r="J9" s="45">
        <v>93</v>
      </c>
      <c r="K9" s="99">
        <v>352</v>
      </c>
      <c r="L9" s="96"/>
      <c r="M9" s="20"/>
      <c r="N9" s="5"/>
      <c r="O9" s="21"/>
      <c r="P9" s="12"/>
      <c r="Q9" s="13"/>
      <c r="R9" s="13"/>
      <c r="S9" s="13"/>
      <c r="T9" s="47">
        <f>SUM(T6:T8)</f>
        <v>255</v>
      </c>
      <c r="U9" s="17">
        <f>SUM(U6:U8)</f>
        <v>1040</v>
      </c>
      <c r="V9"/>
      <c r="Y9"/>
      <c r="Z9"/>
    </row>
    <row r="10" spans="1:26" ht="13.5" thickTop="1">
      <c r="A10" s="5">
        <v>6</v>
      </c>
      <c r="B10" s="5"/>
      <c r="C10" s="32" t="s">
        <v>252</v>
      </c>
      <c r="D10" s="33">
        <v>1991</v>
      </c>
      <c r="E10" s="33">
        <v>820</v>
      </c>
      <c r="F10" s="34" t="s">
        <v>5</v>
      </c>
      <c r="G10" s="37">
        <v>89</v>
      </c>
      <c r="H10" s="38">
        <v>85</v>
      </c>
      <c r="I10" s="38">
        <v>88</v>
      </c>
      <c r="J10" s="46">
        <v>84</v>
      </c>
      <c r="K10" s="99">
        <v>346</v>
      </c>
      <c r="L10" s="96"/>
      <c r="M10" s="20"/>
      <c r="N10" s="5"/>
      <c r="V10"/>
      <c r="Y10"/>
      <c r="Z10"/>
    </row>
    <row r="11" spans="1:26" ht="13.5" thickBot="1">
      <c r="A11" s="5">
        <v>7</v>
      </c>
      <c r="B11" s="5"/>
      <c r="C11" s="32" t="s">
        <v>374</v>
      </c>
      <c r="D11" s="33">
        <v>1991</v>
      </c>
      <c r="E11" s="33">
        <v>817</v>
      </c>
      <c r="F11" s="34" t="s">
        <v>14</v>
      </c>
      <c r="G11" s="35">
        <v>86</v>
      </c>
      <c r="H11" s="36">
        <v>85</v>
      </c>
      <c r="I11" s="36">
        <v>87</v>
      </c>
      <c r="J11" s="45">
        <v>85</v>
      </c>
      <c r="K11" s="99">
        <v>343</v>
      </c>
      <c r="L11" s="96"/>
      <c r="M11" s="20"/>
      <c r="N11" s="5"/>
      <c r="V11"/>
      <c r="Y11"/>
      <c r="Z11"/>
    </row>
    <row r="12" spans="1:26" ht="13.5" thickBot="1">
      <c r="A12" s="5">
        <v>8</v>
      </c>
      <c r="B12" s="5"/>
      <c r="C12" s="32" t="s">
        <v>254</v>
      </c>
      <c r="D12" s="33">
        <v>1991</v>
      </c>
      <c r="E12" s="40">
        <v>824</v>
      </c>
      <c r="F12" s="34" t="s">
        <v>268</v>
      </c>
      <c r="G12" s="37">
        <v>80</v>
      </c>
      <c r="H12" s="38">
        <v>90</v>
      </c>
      <c r="I12" s="38">
        <v>84</v>
      </c>
      <c r="J12" s="46">
        <v>86</v>
      </c>
      <c r="K12" s="99">
        <v>340</v>
      </c>
      <c r="L12" s="96"/>
      <c r="M12" s="20"/>
      <c r="N12" s="5">
        <v>2</v>
      </c>
      <c r="O12" s="7" t="s">
        <v>4</v>
      </c>
      <c r="P12" s="8" t="s">
        <v>49</v>
      </c>
      <c r="V12"/>
      <c r="Y12"/>
      <c r="Z12"/>
    </row>
    <row r="13" spans="1:26" ht="12.75">
      <c r="A13" s="5">
        <v>9</v>
      </c>
      <c r="B13" s="5"/>
      <c r="C13" s="32" t="s">
        <v>280</v>
      </c>
      <c r="D13" s="33">
        <v>1992</v>
      </c>
      <c r="E13" s="33">
        <v>826</v>
      </c>
      <c r="F13" s="34" t="s">
        <v>268</v>
      </c>
      <c r="G13" s="37">
        <v>80</v>
      </c>
      <c r="H13" s="38">
        <v>82</v>
      </c>
      <c r="I13" s="38">
        <v>89</v>
      </c>
      <c r="J13" s="46">
        <v>87</v>
      </c>
      <c r="K13" s="99">
        <v>338</v>
      </c>
      <c r="L13" s="96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  <c r="Y13"/>
      <c r="Z13"/>
    </row>
    <row r="14" spans="1:26" ht="12.75">
      <c r="A14" s="5">
        <v>10</v>
      </c>
      <c r="B14" s="5"/>
      <c r="C14" s="32" t="s">
        <v>481</v>
      </c>
      <c r="D14" s="33">
        <v>1991</v>
      </c>
      <c r="E14" s="33">
        <v>816</v>
      </c>
      <c r="F14" s="34" t="s">
        <v>29</v>
      </c>
      <c r="G14" s="37">
        <v>83</v>
      </c>
      <c r="H14" s="38">
        <v>86</v>
      </c>
      <c r="I14" s="38">
        <v>81</v>
      </c>
      <c r="J14" s="46">
        <v>81</v>
      </c>
      <c r="K14" s="99">
        <v>331</v>
      </c>
      <c r="L14" s="96"/>
      <c r="M14" s="20"/>
      <c r="N14" s="5"/>
      <c r="O14" s="92">
        <v>729</v>
      </c>
      <c r="P14" s="25" t="s">
        <v>260</v>
      </c>
      <c r="Q14" s="21">
        <v>87</v>
      </c>
      <c r="R14" s="21">
        <v>85</v>
      </c>
      <c r="S14" s="21">
        <v>85</v>
      </c>
      <c r="T14" s="21">
        <v>90</v>
      </c>
      <c r="U14" s="14">
        <f>SUM(Q14:T14)</f>
        <v>347</v>
      </c>
      <c r="V14"/>
      <c r="Y14"/>
      <c r="Z14"/>
    </row>
    <row r="15" spans="1:26" ht="12.75">
      <c r="A15" s="5">
        <v>11</v>
      </c>
      <c r="B15" s="5"/>
      <c r="C15" s="39" t="s">
        <v>278</v>
      </c>
      <c r="D15" s="40">
        <v>1995</v>
      </c>
      <c r="E15" s="40">
        <v>838</v>
      </c>
      <c r="F15" s="41" t="s">
        <v>20</v>
      </c>
      <c r="G15" s="37">
        <v>83</v>
      </c>
      <c r="H15" s="38">
        <v>85</v>
      </c>
      <c r="I15" s="38">
        <v>79</v>
      </c>
      <c r="J15" s="46">
        <v>83</v>
      </c>
      <c r="K15" s="99">
        <v>330</v>
      </c>
      <c r="L15" s="96"/>
      <c r="M15" s="20"/>
      <c r="N15" s="5"/>
      <c r="O15" s="92">
        <v>731</v>
      </c>
      <c r="P15" s="25" t="s">
        <v>480</v>
      </c>
      <c r="Q15" s="13">
        <v>80</v>
      </c>
      <c r="R15" s="13">
        <v>84</v>
      </c>
      <c r="S15" s="13">
        <v>86</v>
      </c>
      <c r="T15" s="13">
        <v>85</v>
      </c>
      <c r="U15" s="14">
        <f>SUM(Q15:T15)</f>
        <v>335</v>
      </c>
      <c r="V15"/>
      <c r="Y15"/>
      <c r="Z15"/>
    </row>
    <row r="16" spans="1:26" ht="13.5" thickBot="1">
      <c r="A16" s="5">
        <v>12</v>
      </c>
      <c r="B16" s="5"/>
      <c r="C16" s="32" t="s">
        <v>285</v>
      </c>
      <c r="D16" s="33">
        <v>1991</v>
      </c>
      <c r="E16" s="33">
        <v>827</v>
      </c>
      <c r="F16" s="34" t="s">
        <v>9</v>
      </c>
      <c r="G16" s="37">
        <v>81</v>
      </c>
      <c r="H16" s="38">
        <v>76</v>
      </c>
      <c r="I16" s="38">
        <v>86</v>
      </c>
      <c r="J16" s="46">
        <v>84</v>
      </c>
      <c r="K16" s="99">
        <v>327</v>
      </c>
      <c r="L16" s="96"/>
      <c r="M16" s="20"/>
      <c r="N16" s="5"/>
      <c r="O16" s="94">
        <v>827</v>
      </c>
      <c r="P16" s="26" t="s">
        <v>285</v>
      </c>
      <c r="Q16" s="16">
        <v>81</v>
      </c>
      <c r="R16" s="16">
        <v>76</v>
      </c>
      <c r="S16" s="16">
        <v>86</v>
      </c>
      <c r="T16" s="16">
        <v>84</v>
      </c>
      <c r="U16" s="14">
        <f>SUM(Q16:T16)</f>
        <v>327</v>
      </c>
      <c r="V16"/>
      <c r="Y16"/>
      <c r="Z16"/>
    </row>
    <row r="17" spans="1:26" ht="13.5" thickBot="1">
      <c r="A17" s="5">
        <v>13</v>
      </c>
      <c r="B17" s="5"/>
      <c r="C17" s="39" t="s">
        <v>378</v>
      </c>
      <c r="D17" s="40">
        <v>1992</v>
      </c>
      <c r="E17" s="40">
        <v>822</v>
      </c>
      <c r="F17" s="34" t="s">
        <v>5</v>
      </c>
      <c r="G17" s="35">
        <v>79</v>
      </c>
      <c r="H17" s="36">
        <v>81</v>
      </c>
      <c r="I17" s="36">
        <v>84</v>
      </c>
      <c r="J17" s="45">
        <v>80</v>
      </c>
      <c r="K17" s="99">
        <v>324</v>
      </c>
      <c r="L17" s="96"/>
      <c r="M17" s="20"/>
      <c r="N17" s="5"/>
      <c r="O17" s="21"/>
      <c r="P17" s="12"/>
      <c r="Q17" s="13"/>
      <c r="R17" s="13"/>
      <c r="S17" s="13"/>
      <c r="T17" s="47">
        <f>SUM(T14:T16)</f>
        <v>259</v>
      </c>
      <c r="U17" s="17">
        <f>SUM(U14:U16)</f>
        <v>1009</v>
      </c>
      <c r="V17"/>
      <c r="Y17"/>
      <c r="Z17"/>
    </row>
    <row r="18" spans="1:26" ht="13.5" thickTop="1">
      <c r="A18" s="5">
        <v>14</v>
      </c>
      <c r="B18" s="5"/>
      <c r="C18" s="39" t="s">
        <v>279</v>
      </c>
      <c r="D18" s="40">
        <v>1994</v>
      </c>
      <c r="E18" s="40">
        <v>836</v>
      </c>
      <c r="F18" s="34" t="s">
        <v>20</v>
      </c>
      <c r="G18" s="37">
        <v>75</v>
      </c>
      <c r="H18" s="38">
        <v>74</v>
      </c>
      <c r="I18" s="38">
        <v>71</v>
      </c>
      <c r="J18" s="46">
        <v>81</v>
      </c>
      <c r="K18" s="99">
        <v>301</v>
      </c>
      <c r="L18" s="96"/>
      <c r="M18" s="20"/>
      <c r="V18"/>
      <c r="Y18"/>
      <c r="Z18"/>
    </row>
    <row r="19" spans="1:26" ht="13.5" thickBot="1">
      <c r="A19" s="5">
        <v>15</v>
      </c>
      <c r="B19" s="5"/>
      <c r="C19" s="32" t="s">
        <v>256</v>
      </c>
      <c r="D19" s="33">
        <v>1991</v>
      </c>
      <c r="E19" s="40">
        <v>703</v>
      </c>
      <c r="F19" s="34" t="s">
        <v>8</v>
      </c>
      <c r="G19" s="37">
        <v>80</v>
      </c>
      <c r="H19" s="38">
        <v>71</v>
      </c>
      <c r="I19" s="38">
        <v>77</v>
      </c>
      <c r="J19" s="46">
        <v>70</v>
      </c>
      <c r="K19" s="99">
        <v>298</v>
      </c>
      <c r="L19" s="60"/>
      <c r="M19" s="20"/>
      <c r="V19"/>
      <c r="Y19"/>
      <c r="Z19"/>
    </row>
    <row r="20" spans="1:26" ht="13.5" thickBot="1">
      <c r="A20" s="5">
        <v>16</v>
      </c>
      <c r="B20" s="5"/>
      <c r="C20" s="184" t="s">
        <v>482</v>
      </c>
      <c r="D20" s="185">
        <v>1992</v>
      </c>
      <c r="E20" s="185">
        <v>828</v>
      </c>
      <c r="F20" s="186" t="s">
        <v>268</v>
      </c>
      <c r="G20" s="187">
        <v>69</v>
      </c>
      <c r="H20" s="188">
        <v>72</v>
      </c>
      <c r="I20" s="188">
        <v>74</v>
      </c>
      <c r="J20" s="189">
        <v>74</v>
      </c>
      <c r="K20" s="190">
        <v>289</v>
      </c>
      <c r="L20" s="60"/>
      <c r="M20" s="20"/>
      <c r="N20" s="5">
        <v>3</v>
      </c>
      <c r="O20" s="7" t="s">
        <v>4</v>
      </c>
      <c r="P20" s="8" t="s">
        <v>51</v>
      </c>
      <c r="V20"/>
      <c r="Y20"/>
      <c r="Z20"/>
    </row>
    <row r="21" spans="1:26" ht="13.5" thickBot="1">
      <c r="A21" s="19">
        <v>17</v>
      </c>
      <c r="B21" s="19"/>
      <c r="C21" s="170" t="s">
        <v>379</v>
      </c>
      <c r="D21" s="171">
        <v>1993</v>
      </c>
      <c r="E21" s="171">
        <v>644</v>
      </c>
      <c r="F21" s="172" t="s">
        <v>29</v>
      </c>
      <c r="G21" s="177">
        <v>76</v>
      </c>
      <c r="H21" s="178">
        <v>66</v>
      </c>
      <c r="I21" s="178">
        <v>70</v>
      </c>
      <c r="J21" s="179">
        <v>63</v>
      </c>
      <c r="K21" s="176">
        <v>275</v>
      </c>
      <c r="L21" s="60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  <c r="Y21"/>
      <c r="Z21"/>
    </row>
    <row r="22" spans="1:26" ht="12.75">
      <c r="A22" s="19"/>
      <c r="B22" s="19"/>
      <c r="C22" s="48"/>
      <c r="D22" s="49"/>
      <c r="E22" s="50"/>
      <c r="F22" s="48"/>
      <c r="G22" s="50"/>
      <c r="H22" s="50"/>
      <c r="I22" s="50"/>
      <c r="J22" s="50"/>
      <c r="K22" s="104"/>
      <c r="L22" s="60"/>
      <c r="M22" s="20"/>
      <c r="N22" s="5"/>
      <c r="O22" s="92">
        <v>817</v>
      </c>
      <c r="P22" s="25" t="s">
        <v>374</v>
      </c>
      <c r="Q22" s="21">
        <v>86</v>
      </c>
      <c r="R22" s="21">
        <v>85</v>
      </c>
      <c r="S22" s="21">
        <v>87</v>
      </c>
      <c r="T22" s="21">
        <v>85</v>
      </c>
      <c r="U22" s="14">
        <f>SUM(Q22:T22)</f>
        <v>343</v>
      </c>
      <c r="V22"/>
      <c r="Y22"/>
      <c r="Z22"/>
    </row>
    <row r="23" spans="1:26" ht="12.75">
      <c r="A23" s="19"/>
      <c r="B23" s="19"/>
      <c r="C23" s="48"/>
      <c r="D23" s="49"/>
      <c r="E23" s="49"/>
      <c r="F23" s="48"/>
      <c r="G23" s="49"/>
      <c r="H23" s="49"/>
      <c r="I23" s="49"/>
      <c r="J23" s="49"/>
      <c r="K23" s="104"/>
      <c r="L23" s="60"/>
      <c r="M23" s="20"/>
      <c r="N23" s="5"/>
      <c r="O23" s="92">
        <v>815</v>
      </c>
      <c r="P23" s="25" t="s">
        <v>265</v>
      </c>
      <c r="Q23" s="13">
        <v>75</v>
      </c>
      <c r="R23" s="13">
        <v>75</v>
      </c>
      <c r="S23" s="13">
        <v>77</v>
      </c>
      <c r="T23" s="13">
        <v>78</v>
      </c>
      <c r="U23" s="14">
        <f>SUM(Q23:T23)</f>
        <v>305</v>
      </c>
      <c r="V23"/>
      <c r="Y23"/>
      <c r="Z23"/>
    </row>
    <row r="24" spans="1:26" ht="13.5" thickBot="1">
      <c r="A24" s="19"/>
      <c r="B24" s="19"/>
      <c r="C24" s="48"/>
      <c r="D24" s="49"/>
      <c r="E24" s="49"/>
      <c r="F24" s="48"/>
      <c r="G24" s="49"/>
      <c r="H24" s="49"/>
      <c r="I24" s="49"/>
      <c r="J24" s="49"/>
      <c r="K24" s="104"/>
      <c r="L24" s="60"/>
      <c r="N24" s="5"/>
      <c r="O24" s="94">
        <v>813</v>
      </c>
      <c r="P24" s="26" t="s">
        <v>261</v>
      </c>
      <c r="Q24" s="16">
        <v>89</v>
      </c>
      <c r="R24" s="16">
        <v>86</v>
      </c>
      <c r="S24" s="16">
        <v>90</v>
      </c>
      <c r="T24" s="16">
        <v>90</v>
      </c>
      <c r="U24" s="14">
        <f>SUM(Q24:T24)</f>
        <v>355</v>
      </c>
      <c r="V24"/>
      <c r="Y24"/>
      <c r="Z24"/>
    </row>
    <row r="25" spans="1:26" ht="13.5" thickBot="1">
      <c r="A25" s="19"/>
      <c r="B25" s="19"/>
      <c r="C25" s="48"/>
      <c r="D25" s="49"/>
      <c r="E25" s="50"/>
      <c r="F25" s="48"/>
      <c r="G25" s="50"/>
      <c r="H25" s="50"/>
      <c r="I25" s="50"/>
      <c r="J25" s="50"/>
      <c r="K25" s="104"/>
      <c r="L25" s="60"/>
      <c r="M25" s="24"/>
      <c r="N25" s="5"/>
      <c r="O25" s="21"/>
      <c r="P25" s="12"/>
      <c r="Q25" s="13"/>
      <c r="R25" s="13"/>
      <c r="S25" s="13"/>
      <c r="T25" s="47">
        <f>SUM(T22:T24)</f>
        <v>253</v>
      </c>
      <c r="U25" s="17">
        <f>SUM(U22:U24)</f>
        <v>1003</v>
      </c>
      <c r="V25"/>
      <c r="Y25"/>
      <c r="Z25"/>
    </row>
    <row r="26" spans="1:26" ht="13.5" thickTop="1">
      <c r="A26" s="19"/>
      <c r="B26" s="19"/>
      <c r="C26" s="48"/>
      <c r="D26" s="49"/>
      <c r="E26" s="49"/>
      <c r="F26" s="48"/>
      <c r="G26" s="49"/>
      <c r="H26" s="49"/>
      <c r="I26" s="49"/>
      <c r="J26" s="49"/>
      <c r="K26" s="104"/>
      <c r="L26" s="60"/>
      <c r="M26" s="24"/>
      <c r="N26" s="5"/>
      <c r="V26"/>
      <c r="Y26"/>
      <c r="Z26"/>
    </row>
    <row r="27" spans="1:26" ht="13.5" thickBot="1">
      <c r="A27" s="19"/>
      <c r="B27" s="19"/>
      <c r="C27" s="48"/>
      <c r="D27" s="49"/>
      <c r="E27" s="49"/>
      <c r="F27" s="48"/>
      <c r="G27" s="50"/>
      <c r="H27" s="50"/>
      <c r="I27" s="50"/>
      <c r="J27" s="50"/>
      <c r="K27" s="104"/>
      <c r="L27" s="60"/>
      <c r="M27" s="24"/>
      <c r="N27" s="19"/>
      <c r="V27"/>
      <c r="Y27"/>
      <c r="Z27"/>
    </row>
    <row r="28" spans="1:26" ht="13.5" thickBot="1">
      <c r="A28" s="19"/>
      <c r="B28" s="19"/>
      <c r="C28" s="48"/>
      <c r="D28" s="151"/>
      <c r="E28" s="49"/>
      <c r="F28" s="48"/>
      <c r="G28" s="49"/>
      <c r="H28" s="49"/>
      <c r="I28" s="49"/>
      <c r="J28" s="49"/>
      <c r="K28" s="104"/>
      <c r="L28" s="60"/>
      <c r="M28" s="24"/>
      <c r="N28" s="5">
        <v>4</v>
      </c>
      <c r="O28" s="7" t="s">
        <v>4</v>
      </c>
      <c r="P28" s="8" t="s">
        <v>50</v>
      </c>
      <c r="V28"/>
      <c r="Y28"/>
      <c r="Z28"/>
    </row>
    <row r="29" spans="1:26" ht="12.75">
      <c r="A29" s="19"/>
      <c r="B29" s="19"/>
      <c r="C29" s="48"/>
      <c r="D29" s="49"/>
      <c r="E29" s="49"/>
      <c r="F29" s="48"/>
      <c r="G29" s="49"/>
      <c r="H29" s="49"/>
      <c r="I29" s="49"/>
      <c r="J29" s="49"/>
      <c r="K29" s="104"/>
      <c r="L29" s="60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  <c r="Y29"/>
      <c r="Z29"/>
    </row>
    <row r="30" spans="1:26" ht="12.75">
      <c r="A30" s="19"/>
      <c r="B30" s="19"/>
      <c r="C30" s="48"/>
      <c r="D30" s="49"/>
      <c r="E30" s="49"/>
      <c r="F30" s="98"/>
      <c r="G30" s="50"/>
      <c r="H30" s="50"/>
      <c r="I30" s="50"/>
      <c r="J30" s="50"/>
      <c r="K30" s="13"/>
      <c r="L30" s="60"/>
      <c r="N30" s="5"/>
      <c r="O30" s="92">
        <v>836</v>
      </c>
      <c r="P30" s="25" t="s">
        <v>279</v>
      </c>
      <c r="Q30" s="21">
        <v>75</v>
      </c>
      <c r="R30" s="21">
        <v>74</v>
      </c>
      <c r="S30" s="21">
        <v>71</v>
      </c>
      <c r="T30" s="21">
        <v>81</v>
      </c>
      <c r="U30" s="14">
        <f>SUM(Q30:T30)</f>
        <v>301</v>
      </c>
      <c r="V30"/>
      <c r="Y30"/>
      <c r="Z30"/>
    </row>
    <row r="31" spans="1:26" ht="12.75">
      <c r="A31" s="19"/>
      <c r="B31" s="19"/>
      <c r="C31" s="62"/>
      <c r="D31" s="50"/>
      <c r="E31" s="50"/>
      <c r="F31" s="48"/>
      <c r="G31" s="49"/>
      <c r="H31" s="49"/>
      <c r="I31" s="49"/>
      <c r="J31" s="49"/>
      <c r="K31" s="13"/>
      <c r="L31" s="60"/>
      <c r="N31" s="5"/>
      <c r="O31" s="92">
        <v>838</v>
      </c>
      <c r="P31" s="25" t="s">
        <v>278</v>
      </c>
      <c r="Q31" s="13">
        <v>83</v>
      </c>
      <c r="R31" s="13">
        <v>85</v>
      </c>
      <c r="S31" s="13">
        <v>79</v>
      </c>
      <c r="T31" s="13">
        <v>83</v>
      </c>
      <c r="U31" s="14">
        <f>SUM(Q31:T31)</f>
        <v>330</v>
      </c>
      <c r="V31"/>
      <c r="Y31"/>
      <c r="Z31"/>
    </row>
    <row r="32" spans="3:26" ht="25.5" thickBot="1">
      <c r="C32" s="198" t="s">
        <v>57</v>
      </c>
      <c r="D32" s="198"/>
      <c r="E32" s="198"/>
      <c r="F32" s="199"/>
      <c r="G32" s="199"/>
      <c r="H32" s="199"/>
      <c r="I32" s="199"/>
      <c r="J32" s="199"/>
      <c r="K32" s="199"/>
      <c r="N32" s="5"/>
      <c r="O32" s="94">
        <v>834</v>
      </c>
      <c r="P32" s="26" t="s">
        <v>250</v>
      </c>
      <c r="Q32" s="16">
        <v>96</v>
      </c>
      <c r="R32" s="16">
        <v>87</v>
      </c>
      <c r="S32" s="16">
        <v>89</v>
      </c>
      <c r="T32" s="16">
        <v>86</v>
      </c>
      <c r="U32" s="14">
        <f>SUM(Q32:T32)</f>
        <v>358</v>
      </c>
      <c r="V32"/>
      <c r="Y32"/>
      <c r="Z32"/>
    </row>
    <row r="33" spans="6:26" ht="25.5" thickBot="1">
      <c r="F33" s="1"/>
      <c r="N33" s="5"/>
      <c r="O33" s="21"/>
      <c r="P33" s="12"/>
      <c r="Q33" s="13"/>
      <c r="R33" s="13"/>
      <c r="S33" s="13"/>
      <c r="T33" s="47">
        <f>SUM(T30:T32)</f>
        <v>250</v>
      </c>
      <c r="U33" s="17">
        <f>SUM(U30:U32)</f>
        <v>989</v>
      </c>
      <c r="V33"/>
      <c r="Y33"/>
      <c r="Z33"/>
    </row>
    <row r="34" spans="14:26" ht="14.25" thickBot="1" thickTop="1">
      <c r="N34" s="19"/>
      <c r="V34"/>
      <c r="Y34"/>
      <c r="Z34"/>
    </row>
    <row r="35" spans="3:26" ht="15" thickBot="1">
      <c r="C35" s="100" t="s">
        <v>59</v>
      </c>
      <c r="D35" s="43" t="s">
        <v>60</v>
      </c>
      <c r="E35" s="43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5"/>
      <c r="V35"/>
      <c r="Y35"/>
      <c r="Z35"/>
    </row>
    <row r="36" spans="1:26" ht="13.5" thickBot="1">
      <c r="A36" s="5">
        <v>1</v>
      </c>
      <c r="B36" s="5"/>
      <c r="C36" s="29" t="s">
        <v>259</v>
      </c>
      <c r="D36" s="27">
        <v>1991</v>
      </c>
      <c r="E36" s="103">
        <v>810</v>
      </c>
      <c r="F36" s="54" t="s">
        <v>266</v>
      </c>
      <c r="G36" s="30">
        <v>88</v>
      </c>
      <c r="H36" s="31">
        <v>89</v>
      </c>
      <c r="I36" s="31">
        <v>90</v>
      </c>
      <c r="J36" s="44">
        <v>91</v>
      </c>
      <c r="K36" s="99">
        <v>358</v>
      </c>
      <c r="L36" s="105"/>
      <c r="N36" s="5">
        <v>5</v>
      </c>
      <c r="O36" s="7" t="s">
        <v>4</v>
      </c>
      <c r="P36" s="8" t="s">
        <v>353</v>
      </c>
      <c r="V36"/>
      <c r="Y36"/>
      <c r="Z36"/>
    </row>
    <row r="37" spans="1:26" ht="12.75">
      <c r="A37" s="5">
        <v>2</v>
      </c>
      <c r="B37" s="5"/>
      <c r="C37" s="32" t="s">
        <v>261</v>
      </c>
      <c r="D37" s="33">
        <v>1991</v>
      </c>
      <c r="E37" s="33">
        <v>813</v>
      </c>
      <c r="F37" s="34" t="s">
        <v>14</v>
      </c>
      <c r="G37" s="37">
        <v>89</v>
      </c>
      <c r="H37" s="38">
        <v>86</v>
      </c>
      <c r="I37" s="38">
        <v>90</v>
      </c>
      <c r="J37" s="46">
        <v>90</v>
      </c>
      <c r="K37" s="99">
        <v>355</v>
      </c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  <c r="Y37"/>
      <c r="Z37"/>
    </row>
    <row r="38" spans="1:26" ht="12.75">
      <c r="A38" s="5">
        <v>3</v>
      </c>
      <c r="B38" s="5"/>
      <c r="C38" s="32" t="s">
        <v>260</v>
      </c>
      <c r="D38" s="33">
        <v>1991</v>
      </c>
      <c r="E38" s="33">
        <v>729</v>
      </c>
      <c r="F38" s="34" t="s">
        <v>9</v>
      </c>
      <c r="G38" s="35">
        <v>87</v>
      </c>
      <c r="H38" s="36">
        <v>85</v>
      </c>
      <c r="I38" s="36">
        <v>85</v>
      </c>
      <c r="J38" s="45">
        <v>90</v>
      </c>
      <c r="K38" s="99">
        <v>347</v>
      </c>
      <c r="N38" s="5"/>
      <c r="O38" s="92">
        <v>824</v>
      </c>
      <c r="P38" s="25" t="s">
        <v>254</v>
      </c>
      <c r="Q38" s="21">
        <v>80</v>
      </c>
      <c r="R38" s="21">
        <v>90</v>
      </c>
      <c r="S38" s="21">
        <v>84</v>
      </c>
      <c r="T38" s="21">
        <v>86</v>
      </c>
      <c r="U38" s="14">
        <f>SUM(Q38:T38)</f>
        <v>340</v>
      </c>
      <c r="V38"/>
      <c r="Y38"/>
      <c r="Z38"/>
    </row>
    <row r="39" spans="1:26" ht="12.75">
      <c r="A39" s="5">
        <v>4</v>
      </c>
      <c r="B39" s="5"/>
      <c r="C39" s="32" t="s">
        <v>480</v>
      </c>
      <c r="D39" s="33">
        <v>1991</v>
      </c>
      <c r="E39" s="40">
        <v>731</v>
      </c>
      <c r="F39" s="34" t="s">
        <v>9</v>
      </c>
      <c r="G39" s="37">
        <v>80</v>
      </c>
      <c r="H39" s="38">
        <v>84</v>
      </c>
      <c r="I39" s="38">
        <v>86</v>
      </c>
      <c r="J39" s="46">
        <v>85</v>
      </c>
      <c r="K39" s="99">
        <v>335</v>
      </c>
      <c r="N39" s="5"/>
      <c r="O39" s="92">
        <v>826</v>
      </c>
      <c r="P39" s="25" t="s">
        <v>280</v>
      </c>
      <c r="Q39" s="13">
        <v>80</v>
      </c>
      <c r="R39" s="13">
        <v>82</v>
      </c>
      <c r="S39" s="13">
        <v>89</v>
      </c>
      <c r="T39" s="13">
        <v>87</v>
      </c>
      <c r="U39" s="14">
        <f>SUM(Q39:T39)</f>
        <v>338</v>
      </c>
      <c r="V39"/>
      <c r="Y39"/>
      <c r="Z39"/>
    </row>
    <row r="40" spans="1:26" ht="13.5" thickBot="1">
      <c r="A40" s="5">
        <v>5</v>
      </c>
      <c r="B40" s="5"/>
      <c r="C40" s="32" t="s">
        <v>286</v>
      </c>
      <c r="D40" s="101">
        <v>1991</v>
      </c>
      <c r="E40" s="33">
        <v>704</v>
      </c>
      <c r="F40" s="34" t="s">
        <v>8</v>
      </c>
      <c r="G40" s="37">
        <v>83</v>
      </c>
      <c r="H40" s="38">
        <v>78</v>
      </c>
      <c r="I40" s="38">
        <v>76</v>
      </c>
      <c r="J40" s="46">
        <v>83</v>
      </c>
      <c r="K40" s="99">
        <v>320</v>
      </c>
      <c r="N40" s="5"/>
      <c r="O40" s="94">
        <v>828</v>
      </c>
      <c r="P40" s="26" t="s">
        <v>482</v>
      </c>
      <c r="Q40" s="16">
        <v>69</v>
      </c>
      <c r="R40" s="16">
        <v>72</v>
      </c>
      <c r="S40" s="16">
        <v>74</v>
      </c>
      <c r="T40" s="16">
        <v>74</v>
      </c>
      <c r="U40" s="14">
        <f>SUM(Q40:T40)</f>
        <v>289</v>
      </c>
      <c r="V40"/>
      <c r="Y40"/>
      <c r="Z40"/>
    </row>
    <row r="41" spans="1:26" ht="13.5" thickBot="1">
      <c r="A41" s="5">
        <v>6</v>
      </c>
      <c r="B41" s="5"/>
      <c r="C41" s="184" t="s">
        <v>102</v>
      </c>
      <c r="D41" s="185" t="s">
        <v>420</v>
      </c>
      <c r="E41" s="185">
        <v>812</v>
      </c>
      <c r="F41" s="186" t="s">
        <v>29</v>
      </c>
      <c r="G41" s="191">
        <v>78</v>
      </c>
      <c r="H41" s="192">
        <v>87</v>
      </c>
      <c r="I41" s="192">
        <v>66</v>
      </c>
      <c r="J41" s="193">
        <v>84</v>
      </c>
      <c r="K41" s="190">
        <v>315</v>
      </c>
      <c r="N41" s="5"/>
      <c r="O41" s="21"/>
      <c r="P41" s="12"/>
      <c r="Q41" s="13"/>
      <c r="R41" s="13"/>
      <c r="S41" s="13"/>
      <c r="T41" s="47">
        <f>SUM(T38:T40)</f>
        <v>247</v>
      </c>
      <c r="U41" s="17">
        <f>SUM(U38:U40)</f>
        <v>967</v>
      </c>
      <c r="V41"/>
      <c r="Y41"/>
      <c r="Z41"/>
    </row>
    <row r="42" spans="1:26" ht="14.25" thickBot="1" thickTop="1">
      <c r="A42" s="19">
        <v>7</v>
      </c>
      <c r="B42" s="19"/>
      <c r="C42" s="170" t="s">
        <v>265</v>
      </c>
      <c r="D42" s="171">
        <v>1992</v>
      </c>
      <c r="E42" s="171">
        <v>815</v>
      </c>
      <c r="F42" s="172" t="s">
        <v>14</v>
      </c>
      <c r="G42" s="177">
        <v>75</v>
      </c>
      <c r="H42" s="178">
        <v>75</v>
      </c>
      <c r="I42" s="178">
        <v>77</v>
      </c>
      <c r="J42" s="179">
        <v>78</v>
      </c>
      <c r="K42" s="176">
        <v>305</v>
      </c>
      <c r="N42" s="5"/>
      <c r="V42"/>
      <c r="Y42"/>
      <c r="Z42"/>
    </row>
    <row r="43" spans="1:26" ht="13.5" thickBot="1">
      <c r="A43" s="19"/>
      <c r="B43" s="19"/>
      <c r="C43" s="48"/>
      <c r="D43" s="49"/>
      <c r="E43" s="50"/>
      <c r="F43" s="48"/>
      <c r="G43" s="50"/>
      <c r="H43" s="50"/>
      <c r="I43" s="50"/>
      <c r="J43" s="50"/>
      <c r="K43" s="104"/>
      <c r="N43" s="19"/>
      <c r="V43"/>
      <c r="Y43"/>
      <c r="Z43"/>
    </row>
    <row r="44" spans="1:26" ht="13.5" thickBot="1">
      <c r="A44" s="19"/>
      <c r="B44" s="19"/>
      <c r="C44" s="48"/>
      <c r="D44" s="49"/>
      <c r="E44" s="49"/>
      <c r="F44" s="48"/>
      <c r="G44" s="49"/>
      <c r="H44" s="49"/>
      <c r="I44" s="49"/>
      <c r="J44" s="49"/>
      <c r="K44" s="104"/>
      <c r="N44" s="5">
        <v>6</v>
      </c>
      <c r="O44" s="7" t="s">
        <v>4</v>
      </c>
      <c r="P44" s="8" t="s">
        <v>43</v>
      </c>
      <c r="V44"/>
      <c r="Y44"/>
      <c r="Z44"/>
    </row>
    <row r="45" spans="1:26" ht="12.75">
      <c r="A45" s="19"/>
      <c r="B45" s="19"/>
      <c r="C45" s="48"/>
      <c r="D45" s="151"/>
      <c r="E45" s="49"/>
      <c r="F45" s="48"/>
      <c r="G45" s="50"/>
      <c r="H45" s="50"/>
      <c r="I45" s="50"/>
      <c r="J45" s="50"/>
      <c r="K45" s="104"/>
      <c r="L45" s="60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  <c r="Y45"/>
      <c r="Z45"/>
    </row>
    <row r="46" spans="1:26" ht="12.75">
      <c r="A46" s="19"/>
      <c r="B46" s="19"/>
      <c r="C46" s="62"/>
      <c r="D46" s="50"/>
      <c r="E46" s="50"/>
      <c r="F46" s="62"/>
      <c r="G46" s="50"/>
      <c r="H46" s="50"/>
      <c r="I46" s="50"/>
      <c r="J46" s="50"/>
      <c r="K46" s="104"/>
      <c r="L46" s="60"/>
      <c r="N46" s="5"/>
      <c r="O46" s="92">
        <v>644</v>
      </c>
      <c r="P46" s="25" t="s">
        <v>379</v>
      </c>
      <c r="Q46" s="21">
        <v>76</v>
      </c>
      <c r="R46" s="21">
        <v>66</v>
      </c>
      <c r="S46" s="21">
        <v>70</v>
      </c>
      <c r="T46" s="21">
        <v>63</v>
      </c>
      <c r="U46" s="14">
        <f>SUM(Q46:T46)</f>
        <v>275</v>
      </c>
      <c r="V46"/>
      <c r="Y46"/>
      <c r="Z46"/>
    </row>
    <row r="47" spans="1:26" ht="12.75">
      <c r="A47" s="19"/>
      <c r="B47" s="19"/>
      <c r="C47" s="48"/>
      <c r="D47" s="49"/>
      <c r="E47" s="49"/>
      <c r="F47" s="48"/>
      <c r="G47" s="49"/>
      <c r="H47" s="49"/>
      <c r="I47" s="49"/>
      <c r="J47" s="49"/>
      <c r="K47" s="104"/>
      <c r="L47" s="60"/>
      <c r="N47" s="5"/>
      <c r="O47" s="92">
        <v>812</v>
      </c>
      <c r="P47" s="25" t="s">
        <v>102</v>
      </c>
      <c r="Q47" s="13">
        <v>78</v>
      </c>
      <c r="R47" s="13">
        <v>87</v>
      </c>
      <c r="S47" s="13">
        <v>66</v>
      </c>
      <c r="T47" s="13">
        <v>84</v>
      </c>
      <c r="U47" s="14">
        <f>SUM(Q47:T47)</f>
        <v>315</v>
      </c>
      <c r="V47"/>
      <c r="Y47"/>
      <c r="Z47"/>
    </row>
    <row r="48" spans="1:26" ht="13.5" thickBot="1">
      <c r="A48" s="19"/>
      <c r="B48" s="19"/>
      <c r="C48" s="48"/>
      <c r="D48" s="49"/>
      <c r="E48" s="49"/>
      <c r="F48" s="48"/>
      <c r="G48" s="50"/>
      <c r="H48" s="50"/>
      <c r="I48" s="50"/>
      <c r="J48" s="50"/>
      <c r="K48" s="104"/>
      <c r="L48" s="60"/>
      <c r="N48" s="5"/>
      <c r="O48" s="94">
        <v>816</v>
      </c>
      <c r="P48" s="26" t="s">
        <v>481</v>
      </c>
      <c r="Q48" s="16">
        <v>83</v>
      </c>
      <c r="R48" s="16">
        <v>86</v>
      </c>
      <c r="S48" s="16">
        <v>81</v>
      </c>
      <c r="T48" s="16">
        <v>81</v>
      </c>
      <c r="U48" s="14">
        <f>SUM(Q48:T48)</f>
        <v>331</v>
      </c>
      <c r="V48"/>
      <c r="Y48"/>
      <c r="Z48"/>
    </row>
    <row r="49" spans="1:26" ht="13.5" thickBot="1">
      <c r="A49" s="19"/>
      <c r="B49" s="19"/>
      <c r="C49" s="48"/>
      <c r="D49" s="49"/>
      <c r="E49" s="49"/>
      <c r="F49" s="48"/>
      <c r="G49" s="50"/>
      <c r="H49" s="50"/>
      <c r="I49" s="50"/>
      <c r="J49" s="50"/>
      <c r="K49" s="104"/>
      <c r="N49" s="5"/>
      <c r="O49" s="21"/>
      <c r="P49" s="12"/>
      <c r="Q49" s="13"/>
      <c r="R49" s="13"/>
      <c r="S49" s="13"/>
      <c r="T49" s="47">
        <f>SUM(T46:T48)</f>
        <v>228</v>
      </c>
      <c r="U49" s="17">
        <f>SUM(U46:U48)</f>
        <v>921</v>
      </c>
      <c r="V49"/>
      <c r="Y49"/>
      <c r="Z49"/>
    </row>
    <row r="50" spans="1:26" ht="13.5" thickTop="1">
      <c r="A50" s="19"/>
      <c r="B50" s="19"/>
      <c r="C50" s="48"/>
      <c r="D50" s="49"/>
      <c r="E50" s="49"/>
      <c r="F50" s="48"/>
      <c r="G50" s="50"/>
      <c r="H50" s="50"/>
      <c r="I50" s="50"/>
      <c r="J50" s="50"/>
      <c r="K50" s="104"/>
      <c r="V50"/>
      <c r="Y50"/>
      <c r="Z50"/>
    </row>
    <row r="51" spans="1:26" ht="12.75">
      <c r="A51" s="19"/>
      <c r="B51" s="19"/>
      <c r="C51" s="48"/>
      <c r="D51" s="49"/>
      <c r="E51" s="49"/>
      <c r="F51" s="48"/>
      <c r="G51" s="50"/>
      <c r="H51" s="50"/>
      <c r="I51" s="50"/>
      <c r="J51" s="50"/>
      <c r="K51" s="104"/>
      <c r="L51" s="60"/>
      <c r="M51" s="24"/>
      <c r="N51" s="18"/>
      <c r="O51" s="18"/>
      <c r="P51" s="18"/>
      <c r="Q51" s="18"/>
      <c r="R51" s="18"/>
      <c r="S51" s="18"/>
      <c r="T51" s="18"/>
      <c r="U51" s="18"/>
      <c r="V51" s="18"/>
      <c r="Y51"/>
      <c r="Z51"/>
    </row>
    <row r="52" spans="1:26" ht="12.75">
      <c r="A52" s="19"/>
      <c r="B52" s="19"/>
      <c r="C52" s="48"/>
      <c r="D52" s="49"/>
      <c r="E52" s="49"/>
      <c r="F52" s="48"/>
      <c r="G52" s="50"/>
      <c r="H52" s="50"/>
      <c r="I52" s="50"/>
      <c r="J52" s="50"/>
      <c r="K52" s="104"/>
      <c r="L52" s="60"/>
      <c r="M52" s="24"/>
      <c r="N52" s="19"/>
      <c r="O52" s="13"/>
      <c r="P52" s="19"/>
      <c r="Q52" s="18"/>
      <c r="R52" s="18"/>
      <c r="S52" s="18"/>
      <c r="T52" s="18"/>
      <c r="U52" s="18"/>
      <c r="V52" s="18"/>
      <c r="Y52"/>
      <c r="Z52"/>
    </row>
    <row r="53" spans="1:26" ht="12.75">
      <c r="A53" s="19"/>
      <c r="B53" s="19"/>
      <c r="C53" s="48"/>
      <c r="D53" s="49"/>
      <c r="E53" s="49"/>
      <c r="F53" s="48"/>
      <c r="G53" s="50"/>
      <c r="H53" s="50"/>
      <c r="I53" s="50"/>
      <c r="J53" s="50"/>
      <c r="K53" s="104"/>
      <c r="L53" s="60"/>
      <c r="M53" s="24"/>
      <c r="N53" s="19"/>
      <c r="O53" s="13"/>
      <c r="P53" s="19"/>
      <c r="Q53" s="148"/>
      <c r="R53" s="148"/>
      <c r="S53" s="148"/>
      <c r="T53" s="148"/>
      <c r="U53" s="148"/>
      <c r="V53" s="18"/>
      <c r="Y53"/>
      <c r="Z53"/>
    </row>
    <row r="54" spans="1:26" ht="12.75">
      <c r="A54" s="19"/>
      <c r="B54" s="19"/>
      <c r="C54" s="48"/>
      <c r="D54" s="49"/>
      <c r="E54" s="50"/>
      <c r="F54" s="48"/>
      <c r="G54" s="50"/>
      <c r="H54" s="50"/>
      <c r="I54" s="50"/>
      <c r="J54" s="50"/>
      <c r="K54" s="104"/>
      <c r="L54" s="60"/>
      <c r="M54" s="24"/>
      <c r="N54" s="19"/>
      <c r="O54" s="49"/>
      <c r="P54" s="52"/>
      <c r="Q54" s="13"/>
      <c r="R54" s="13"/>
      <c r="S54" s="13"/>
      <c r="T54" s="13"/>
      <c r="U54" s="13"/>
      <c r="V54" s="18"/>
      <c r="Y54"/>
      <c r="Z54"/>
    </row>
    <row r="55" spans="1:26" ht="12.75">
      <c r="A55" s="19"/>
      <c r="B55" s="19"/>
      <c r="C55" s="48"/>
      <c r="D55" s="49"/>
      <c r="E55" s="50"/>
      <c r="F55" s="48"/>
      <c r="G55" s="50"/>
      <c r="H55" s="50"/>
      <c r="I55" s="50"/>
      <c r="J55" s="50"/>
      <c r="K55" s="104"/>
      <c r="L55" s="60"/>
      <c r="M55" s="24"/>
      <c r="N55" s="19"/>
      <c r="O55" s="49"/>
      <c r="P55" s="52"/>
      <c r="Q55" s="13"/>
      <c r="R55" s="13"/>
      <c r="S55" s="13"/>
      <c r="T55" s="13"/>
      <c r="U55" s="13"/>
      <c r="V55" s="18"/>
      <c r="Y55"/>
      <c r="Z55"/>
    </row>
    <row r="56" spans="12:26" ht="14.25" customHeight="1">
      <c r="L56" s="60"/>
      <c r="M56" s="24"/>
      <c r="N56" s="19"/>
      <c r="O56" s="49"/>
      <c r="P56" s="52"/>
      <c r="Q56" s="13"/>
      <c r="R56" s="13"/>
      <c r="S56" s="13"/>
      <c r="T56" s="13"/>
      <c r="U56" s="13"/>
      <c r="V56" s="18"/>
      <c r="Y56"/>
      <c r="Z56"/>
    </row>
    <row r="57" spans="12:26" ht="14.25" customHeight="1">
      <c r="L57" s="60"/>
      <c r="M57" s="24"/>
      <c r="N57" s="19"/>
      <c r="O57" s="13"/>
      <c r="P57" s="12"/>
      <c r="Q57" s="13"/>
      <c r="R57" s="13"/>
      <c r="S57" s="13"/>
      <c r="T57" s="149"/>
      <c r="U57" s="150"/>
      <c r="V57" s="18"/>
      <c r="Y57"/>
      <c r="Z57"/>
    </row>
    <row r="58" spans="12:26" ht="14.25" customHeight="1">
      <c r="L58" s="60"/>
      <c r="M58" s="24"/>
      <c r="N58" s="19"/>
      <c r="O58" s="18"/>
      <c r="P58" s="18"/>
      <c r="Q58" s="18"/>
      <c r="R58" s="18"/>
      <c r="S58" s="18"/>
      <c r="T58" s="18"/>
      <c r="U58" s="18"/>
      <c r="V58" s="18"/>
      <c r="Y58"/>
      <c r="Z58"/>
    </row>
    <row r="59" spans="12:26" ht="14.25" customHeight="1">
      <c r="L59" s="60"/>
      <c r="M59" s="24"/>
      <c r="N59" s="19"/>
      <c r="O59" s="18"/>
      <c r="P59" s="18"/>
      <c r="Q59" s="18"/>
      <c r="R59" s="18"/>
      <c r="S59" s="18"/>
      <c r="T59" s="18"/>
      <c r="U59" s="18"/>
      <c r="V59" s="18"/>
      <c r="Y59"/>
      <c r="Z59"/>
    </row>
    <row r="60" spans="12:26" ht="14.25" customHeight="1">
      <c r="L60" s="60"/>
      <c r="M60" s="24"/>
      <c r="N60" s="19"/>
      <c r="O60" s="13"/>
      <c r="P60" s="19"/>
      <c r="Q60" s="18"/>
      <c r="R60" s="18"/>
      <c r="S60" s="18"/>
      <c r="T60" s="18"/>
      <c r="U60" s="18"/>
      <c r="V60" s="18"/>
      <c r="Y60"/>
      <c r="Z60"/>
    </row>
    <row r="61" spans="12:26" ht="14.25" customHeight="1">
      <c r="L61" s="60"/>
      <c r="M61" s="24"/>
      <c r="N61" s="19"/>
      <c r="O61" s="13"/>
      <c r="P61" s="19"/>
      <c r="Q61" s="148"/>
      <c r="R61" s="148"/>
      <c r="S61" s="148"/>
      <c r="T61" s="148"/>
      <c r="U61" s="148"/>
      <c r="V61" s="18"/>
      <c r="Y61"/>
      <c r="Z61"/>
    </row>
    <row r="62" spans="12:26" ht="14.25" customHeight="1">
      <c r="L62" s="60"/>
      <c r="M62" s="24"/>
      <c r="N62" s="19"/>
      <c r="O62" s="49"/>
      <c r="P62" s="52"/>
      <c r="Q62" s="13"/>
      <c r="R62" s="13"/>
      <c r="S62" s="13"/>
      <c r="T62" s="13"/>
      <c r="U62" s="13"/>
      <c r="V62" s="18"/>
      <c r="Y62"/>
      <c r="Z62"/>
    </row>
    <row r="63" spans="12:26" ht="14.25" customHeight="1">
      <c r="L63" s="60"/>
      <c r="M63" s="24"/>
      <c r="N63" s="19"/>
      <c r="O63" s="49"/>
      <c r="P63" s="52"/>
      <c r="Q63" s="13"/>
      <c r="R63" s="13"/>
      <c r="S63" s="13"/>
      <c r="T63" s="13"/>
      <c r="U63" s="13"/>
      <c r="V63" s="18"/>
      <c r="Y63"/>
      <c r="Z63"/>
    </row>
    <row r="64" spans="1:26" ht="14.25" customHeight="1">
      <c r="A64" s="19"/>
      <c r="B64" s="19"/>
      <c r="C64" s="48"/>
      <c r="D64" s="49"/>
      <c r="E64" s="49"/>
      <c r="F64" s="48"/>
      <c r="G64" s="50"/>
      <c r="H64" s="50"/>
      <c r="I64" s="50"/>
      <c r="J64" s="50"/>
      <c r="K64" s="51"/>
      <c r="L64" s="60"/>
      <c r="M64" s="24"/>
      <c r="N64" s="19"/>
      <c r="O64" s="49"/>
      <c r="P64" s="52"/>
      <c r="Q64" s="13"/>
      <c r="R64" s="13"/>
      <c r="S64" s="13"/>
      <c r="T64" s="13"/>
      <c r="U64" s="13"/>
      <c r="V64" s="18"/>
      <c r="Y64"/>
      <c r="Z64"/>
    </row>
    <row r="65" spans="1:26" ht="14.25" customHeight="1">
      <c r="A65" s="19"/>
      <c r="B65" s="19"/>
      <c r="C65" s="48"/>
      <c r="D65" s="49"/>
      <c r="E65" s="50"/>
      <c r="F65" s="48"/>
      <c r="G65" s="50"/>
      <c r="H65" s="50"/>
      <c r="I65" s="50"/>
      <c r="J65" s="50"/>
      <c r="K65" s="51"/>
      <c r="L65" s="60"/>
      <c r="M65" s="24"/>
      <c r="N65" s="19"/>
      <c r="O65" s="13"/>
      <c r="P65" s="12"/>
      <c r="Q65" s="13"/>
      <c r="R65" s="13"/>
      <c r="S65" s="13"/>
      <c r="T65" s="149"/>
      <c r="U65" s="150"/>
      <c r="V65" s="18"/>
      <c r="Y65"/>
      <c r="Z65"/>
    </row>
    <row r="66" spans="1:26" ht="14.25" customHeight="1">
      <c r="A66" s="19"/>
      <c r="B66" s="19"/>
      <c r="C66" s="90"/>
      <c r="D66" s="49"/>
      <c r="E66" s="49"/>
      <c r="F66" s="48"/>
      <c r="G66" s="50"/>
      <c r="H66" s="50"/>
      <c r="I66" s="50"/>
      <c r="J66" s="50"/>
      <c r="K66" s="51"/>
      <c r="L66" s="60"/>
      <c r="M66" s="24"/>
      <c r="N66" s="19"/>
      <c r="O66" s="18"/>
      <c r="P66" s="18"/>
      <c r="Q66" s="18"/>
      <c r="R66" s="18"/>
      <c r="S66" s="18"/>
      <c r="T66" s="18"/>
      <c r="U66" s="18"/>
      <c r="V66" s="18"/>
      <c r="Y66"/>
      <c r="Z66"/>
    </row>
    <row r="67" spans="1:26" ht="14.25" customHeight="1">
      <c r="A67" s="18"/>
      <c r="B67" s="18"/>
      <c r="C67" s="18"/>
      <c r="D67" s="91"/>
      <c r="E67" s="91"/>
      <c r="F67" s="18"/>
      <c r="G67" s="18"/>
      <c r="H67" s="18"/>
      <c r="I67" s="18"/>
      <c r="J67" s="18"/>
      <c r="K67" s="18"/>
      <c r="L67" s="60"/>
      <c r="M67" s="24"/>
      <c r="N67" s="19"/>
      <c r="O67" s="18"/>
      <c r="P67" s="18"/>
      <c r="Q67" s="18"/>
      <c r="R67" s="18"/>
      <c r="S67" s="18"/>
      <c r="T67" s="18"/>
      <c r="U67" s="18"/>
      <c r="V67" s="18"/>
      <c r="Y67"/>
      <c r="Z67"/>
    </row>
    <row r="68" spans="1:26" ht="14.25" customHeight="1">
      <c r="A68" s="18"/>
      <c r="B68" s="18"/>
      <c r="C68" s="18"/>
      <c r="D68" s="91"/>
      <c r="E68" s="91"/>
      <c r="F68" s="18"/>
      <c r="G68" s="18"/>
      <c r="H68" s="18"/>
      <c r="I68" s="18"/>
      <c r="J68" s="18"/>
      <c r="K68" s="18"/>
      <c r="L68" s="60"/>
      <c r="M68" s="24"/>
      <c r="N68" s="19"/>
      <c r="O68" s="18"/>
      <c r="P68" s="18"/>
      <c r="Q68" s="18"/>
      <c r="R68" s="18"/>
      <c r="S68" s="18"/>
      <c r="T68" s="18"/>
      <c r="U68" s="18"/>
      <c r="V68" s="18"/>
      <c r="Y68"/>
      <c r="Z68"/>
    </row>
    <row r="69" spans="12:26" ht="14.25" customHeight="1">
      <c r="L69" s="60"/>
      <c r="M69" s="24"/>
      <c r="N69" s="19"/>
      <c r="O69" s="18"/>
      <c r="P69" s="18"/>
      <c r="Q69" s="18"/>
      <c r="R69" s="18"/>
      <c r="S69" s="18"/>
      <c r="T69" s="18"/>
      <c r="U69" s="18"/>
      <c r="V69" s="18"/>
      <c r="Y69"/>
      <c r="Z69"/>
    </row>
    <row r="70" spans="12:26" ht="14.25" customHeight="1">
      <c r="L70" s="60"/>
      <c r="M70" s="24"/>
      <c r="N70" s="19"/>
      <c r="V70"/>
      <c r="Y70"/>
      <c r="Z70"/>
    </row>
    <row r="71" spans="12:26" ht="14.25" customHeight="1">
      <c r="L71" s="60"/>
      <c r="M71" s="24"/>
      <c r="N71" s="19"/>
      <c r="V71"/>
      <c r="Y71"/>
      <c r="Z71"/>
    </row>
    <row r="72" spans="12:26" ht="14.25" customHeight="1">
      <c r="L72" s="60"/>
      <c r="M72" s="24"/>
      <c r="N72" s="19"/>
      <c r="V72"/>
      <c r="Y72"/>
      <c r="Z72"/>
    </row>
    <row r="73" spans="12:26" ht="14.25" customHeight="1">
      <c r="L73" s="60"/>
      <c r="M73" s="24"/>
      <c r="N73" s="19"/>
      <c r="V73"/>
      <c r="Y73"/>
      <c r="Z73"/>
    </row>
    <row r="74" spans="12:26" ht="14.25" customHeight="1">
      <c r="L74" s="60"/>
      <c r="M74" s="24"/>
      <c r="N74" s="18"/>
      <c r="V74"/>
      <c r="Y74"/>
      <c r="Z74"/>
    </row>
    <row r="75" spans="12:26" ht="14.25" customHeight="1">
      <c r="L75" s="60"/>
      <c r="M75" s="24"/>
      <c r="N75" s="18"/>
      <c r="V75"/>
      <c r="Y75"/>
      <c r="Z75"/>
    </row>
    <row r="76" spans="12:26" ht="14.25" customHeight="1">
      <c r="L76" s="60"/>
      <c r="M76" s="24"/>
      <c r="N76" s="19"/>
      <c r="V76"/>
      <c r="Y76"/>
      <c r="Z76"/>
    </row>
    <row r="77" spans="12:26" ht="14.25" customHeight="1">
      <c r="L77" s="60"/>
      <c r="M77" s="24"/>
      <c r="N77" s="19"/>
      <c r="V77"/>
      <c r="Y77"/>
      <c r="Z77"/>
    </row>
    <row r="78" spans="12:26" ht="14.25" customHeight="1">
      <c r="L78" s="60"/>
      <c r="M78" s="24"/>
      <c r="N78" s="19"/>
      <c r="V78"/>
      <c r="Y78"/>
      <c r="Z78"/>
    </row>
    <row r="79" spans="12:26" ht="14.25" customHeight="1">
      <c r="L79" s="60"/>
      <c r="M79" s="24"/>
      <c r="N79" s="19"/>
      <c r="V79"/>
      <c r="Y79"/>
      <c r="Z79"/>
    </row>
    <row r="80" spans="12:26" ht="14.25" customHeight="1">
      <c r="L80" s="60"/>
      <c r="M80" s="24"/>
      <c r="N80" s="19"/>
      <c r="V80"/>
      <c r="Y80"/>
      <c r="Z80"/>
    </row>
    <row r="81" spans="12:26" ht="14.25" customHeight="1">
      <c r="L81" s="60"/>
      <c r="M81" s="24"/>
      <c r="N81" s="19"/>
      <c r="V81"/>
      <c r="Y81"/>
      <c r="Z81"/>
    </row>
    <row r="82" spans="12:26" ht="12.75">
      <c r="L82" s="60"/>
      <c r="M82" s="24"/>
      <c r="N82" s="19"/>
      <c r="V82"/>
      <c r="Y82"/>
      <c r="Z82"/>
    </row>
    <row r="83" spans="12:26" ht="12.75">
      <c r="L83" s="60"/>
      <c r="M83" s="24"/>
      <c r="N83" s="19"/>
      <c r="V83"/>
      <c r="Y83"/>
      <c r="Z83"/>
    </row>
    <row r="84" spans="12:26" ht="12.75">
      <c r="L84" s="60"/>
      <c r="M84" s="24"/>
      <c r="N84" s="18"/>
      <c r="V84"/>
      <c r="Y84"/>
      <c r="Z84"/>
    </row>
    <row r="85" spans="12:26" ht="12.75">
      <c r="L85" s="60"/>
      <c r="M85" s="24"/>
      <c r="N85" s="18"/>
      <c r="V85"/>
      <c r="Y85"/>
      <c r="Z85"/>
    </row>
    <row r="86" spans="12:26" ht="12.75">
      <c r="L86" s="60"/>
      <c r="M86" s="24"/>
      <c r="N86" s="18"/>
      <c r="V86"/>
      <c r="Y86"/>
      <c r="Z86"/>
    </row>
    <row r="87" spans="12:26" ht="12.75">
      <c r="L87" s="60"/>
      <c r="M87" s="24"/>
      <c r="N87" s="18"/>
      <c r="V87"/>
      <c r="Y87"/>
      <c r="Z87"/>
    </row>
    <row r="88" spans="12:26" ht="12.75">
      <c r="L88" s="60"/>
      <c r="M88" s="24"/>
      <c r="N88" s="18"/>
      <c r="V88"/>
      <c r="Y88"/>
      <c r="Z88"/>
    </row>
    <row r="89" spans="12:26" ht="12.75">
      <c r="L89" s="60"/>
      <c r="M89" s="24"/>
      <c r="N89" s="18"/>
      <c r="V89"/>
      <c r="Y89"/>
      <c r="Z89"/>
    </row>
    <row r="90" spans="12:26" ht="12.75">
      <c r="L90" s="60"/>
      <c r="M90" s="24"/>
      <c r="N90" s="18"/>
      <c r="V90"/>
      <c r="Y90"/>
      <c r="Z90"/>
    </row>
    <row r="91" spans="12:26" ht="12.75">
      <c r="L91" s="60"/>
      <c r="M91" s="24"/>
      <c r="N91" s="18"/>
      <c r="V91"/>
      <c r="Y91"/>
      <c r="Z91"/>
    </row>
    <row r="92" spans="22:26" ht="12.75">
      <c r="V92"/>
      <c r="Y92"/>
      <c r="Z92"/>
    </row>
    <row r="93" spans="22:26" ht="12.75">
      <c r="V93"/>
      <c r="Y93"/>
      <c r="Z93"/>
    </row>
    <row r="94" spans="22:26" ht="12.75">
      <c r="V94"/>
      <c r="Y94"/>
      <c r="Z94"/>
    </row>
    <row r="95" spans="22:26" ht="12.75">
      <c r="V95"/>
      <c r="Y95"/>
      <c r="Z95"/>
    </row>
    <row r="96" spans="22:26" ht="12.75">
      <c r="V96"/>
      <c r="Y96"/>
      <c r="Z96"/>
    </row>
    <row r="97" spans="22:26" ht="12.75">
      <c r="V97"/>
      <c r="Y97"/>
      <c r="Z97"/>
    </row>
    <row r="98" spans="22:26" ht="12.75">
      <c r="V98"/>
      <c r="Y98"/>
      <c r="Z98"/>
    </row>
    <row r="99" spans="22:26" ht="12.75">
      <c r="V99"/>
      <c r="Y99"/>
      <c r="Z99"/>
    </row>
    <row r="100" spans="22:26" ht="12.75">
      <c r="V100"/>
      <c r="Y100"/>
      <c r="Z100"/>
    </row>
    <row r="101" spans="22:26" ht="12.75">
      <c r="V101"/>
      <c r="Y101"/>
      <c r="Z101"/>
    </row>
    <row r="102" spans="22:26" ht="12.75">
      <c r="V102"/>
      <c r="Y102"/>
      <c r="Z102"/>
    </row>
    <row r="103" spans="22:26" ht="12.75">
      <c r="V103"/>
      <c r="Y103"/>
      <c r="Z103"/>
    </row>
    <row r="104" spans="22:26" ht="12.75">
      <c r="V104"/>
      <c r="Y104"/>
      <c r="Z104"/>
    </row>
    <row r="105" spans="22:26" ht="12.75">
      <c r="V105"/>
      <c r="Y105"/>
      <c r="Z105"/>
    </row>
    <row r="106" spans="22:26" ht="12.75">
      <c r="V106"/>
      <c r="Y106"/>
      <c r="Z106"/>
    </row>
    <row r="107" spans="22:26" ht="12.75">
      <c r="V107"/>
      <c r="Y107"/>
      <c r="Z107"/>
    </row>
    <row r="108" spans="22:26" ht="12.75">
      <c r="V108"/>
      <c r="Y108"/>
      <c r="Z108"/>
    </row>
    <row r="109" spans="22:26" ht="12.75">
      <c r="V109"/>
      <c r="Y109"/>
      <c r="Z109"/>
    </row>
    <row r="110" spans="22:26" ht="12.75">
      <c r="V110"/>
      <c r="Y110"/>
      <c r="Z110"/>
    </row>
    <row r="111" spans="22:26" ht="12.75">
      <c r="V111"/>
      <c r="Y111"/>
      <c r="Z111"/>
    </row>
    <row r="112" spans="22:26" ht="12.75">
      <c r="V112"/>
      <c r="Y112"/>
      <c r="Z112"/>
    </row>
    <row r="113" spans="22:26" ht="12.75">
      <c r="V113"/>
      <c r="Y113"/>
      <c r="Z113"/>
    </row>
    <row r="114" spans="22:26" ht="12.75">
      <c r="V114"/>
      <c r="Y114"/>
      <c r="Z114"/>
    </row>
    <row r="115" spans="22:26" ht="12.75">
      <c r="V115"/>
      <c r="Y115"/>
      <c r="Z115"/>
    </row>
    <row r="116" spans="22:26" ht="12.75">
      <c r="V116"/>
      <c r="Y116"/>
      <c r="Z116"/>
    </row>
    <row r="117" spans="22:26" ht="12.75">
      <c r="V117"/>
      <c r="Y117"/>
      <c r="Z117"/>
    </row>
    <row r="118" spans="22:26" ht="12.75">
      <c r="V118"/>
      <c r="Y118"/>
      <c r="Z118"/>
    </row>
    <row r="119" spans="22:26" ht="12.75">
      <c r="V119"/>
      <c r="Y119"/>
      <c r="Z119"/>
    </row>
    <row r="120" spans="22:26" ht="12.75">
      <c r="V120"/>
      <c r="Y120"/>
      <c r="Z120"/>
    </row>
    <row r="121" spans="22:26" ht="12.75">
      <c r="V121"/>
      <c r="Y121"/>
      <c r="Z121"/>
    </row>
    <row r="122" spans="22:26" ht="12.75">
      <c r="V122"/>
      <c r="Y122"/>
      <c r="Z122"/>
    </row>
    <row r="123" spans="22:26" ht="12.75">
      <c r="V123"/>
      <c r="Y123"/>
      <c r="Z123"/>
    </row>
    <row r="124" spans="22:26" ht="12.75">
      <c r="V124"/>
      <c r="Y124"/>
      <c r="Z124"/>
    </row>
    <row r="125" spans="22:26" ht="12.75">
      <c r="V125"/>
      <c r="Y125"/>
      <c r="Z125"/>
    </row>
    <row r="126" spans="22:26" ht="12.75">
      <c r="V126"/>
      <c r="Y126"/>
      <c r="Z126"/>
    </row>
    <row r="127" spans="22:26" ht="12.75">
      <c r="V127"/>
      <c r="Y127"/>
      <c r="Z127"/>
    </row>
    <row r="128" spans="22:26" ht="12.75">
      <c r="V128"/>
      <c r="Y128"/>
      <c r="Z128"/>
    </row>
    <row r="129" spans="22:26" ht="12.75">
      <c r="V129"/>
      <c r="Y129"/>
      <c r="Z129"/>
    </row>
    <row r="130" spans="22:26" ht="12.75">
      <c r="V130"/>
      <c r="Y130"/>
      <c r="Z130"/>
    </row>
    <row r="131" spans="22:26" ht="12.75">
      <c r="V131"/>
      <c r="Y131"/>
      <c r="Z131"/>
    </row>
    <row r="132" spans="22:26" ht="12.75">
      <c r="V132"/>
      <c r="Y132"/>
      <c r="Z132"/>
    </row>
    <row r="133" spans="22:26" ht="12.75">
      <c r="V133"/>
      <c r="Y133"/>
      <c r="Z133"/>
    </row>
    <row r="134" spans="22:26" ht="12.75">
      <c r="V134"/>
      <c r="Y134"/>
      <c r="Z134"/>
    </row>
    <row r="135" spans="22:26" ht="12.75">
      <c r="V135"/>
      <c r="Y135"/>
      <c r="Z135"/>
    </row>
    <row r="136" spans="22:26" ht="12.75">
      <c r="V136"/>
      <c r="Y136"/>
      <c r="Z136"/>
    </row>
    <row r="137" spans="22:26" ht="12.75">
      <c r="V137"/>
      <c r="Y137"/>
      <c r="Z137"/>
    </row>
    <row r="138" spans="22:26" ht="12.75">
      <c r="V138"/>
      <c r="Y138"/>
      <c r="Z138"/>
    </row>
    <row r="139" spans="22:26" ht="12.75">
      <c r="V139"/>
      <c r="Y139"/>
      <c r="Z139"/>
    </row>
    <row r="140" spans="22:26" ht="12.75">
      <c r="V140"/>
      <c r="Y140"/>
      <c r="Z140"/>
    </row>
    <row r="141" spans="22:26" ht="12.75">
      <c r="V141"/>
      <c r="Y141"/>
      <c r="Z141"/>
    </row>
    <row r="142" spans="22:26" ht="12.75">
      <c r="V142"/>
      <c r="Y142"/>
      <c r="Z142"/>
    </row>
    <row r="143" spans="22:26" ht="12.75">
      <c r="V143"/>
      <c r="Y143"/>
      <c r="Z143"/>
    </row>
    <row r="144" spans="22:26" ht="12.75">
      <c r="V144"/>
      <c r="Y144"/>
      <c r="Z144"/>
    </row>
    <row r="145" spans="22:26" ht="12.75">
      <c r="V145"/>
      <c r="Y145"/>
      <c r="Z145"/>
    </row>
    <row r="146" spans="22:26" ht="12.75">
      <c r="V146"/>
      <c r="Y146"/>
      <c r="Z146"/>
    </row>
    <row r="147" spans="22:26" ht="12.75">
      <c r="V147"/>
      <c r="Y147"/>
      <c r="Z147"/>
    </row>
    <row r="148" spans="22:26" ht="12.75">
      <c r="V148"/>
      <c r="Y148"/>
      <c r="Z148"/>
    </row>
    <row r="149" spans="22:26" ht="12.75">
      <c r="V149"/>
      <c r="Y149"/>
      <c r="Z149"/>
    </row>
    <row r="150" spans="22:26" ht="12.75">
      <c r="V150"/>
      <c r="Y150"/>
      <c r="Z150"/>
    </row>
    <row r="151" spans="22:26" ht="12.75">
      <c r="V151"/>
      <c r="Y151"/>
      <c r="Z151"/>
    </row>
    <row r="152" spans="22:26" ht="12.75">
      <c r="V152"/>
      <c r="Y152"/>
      <c r="Z152"/>
    </row>
    <row r="153" spans="22:26" ht="12.75">
      <c r="V153"/>
      <c r="Y153"/>
      <c r="Z153"/>
    </row>
    <row r="154" spans="22:26" ht="12.75">
      <c r="V154"/>
      <c r="Y154"/>
      <c r="Z154"/>
    </row>
    <row r="155" spans="22:26" ht="12.75">
      <c r="V155"/>
      <c r="Y155"/>
      <c r="Z155"/>
    </row>
    <row r="156" spans="22:26" ht="12.75">
      <c r="V156"/>
      <c r="Y156"/>
      <c r="Z156"/>
    </row>
    <row r="157" spans="22:26" ht="12.75">
      <c r="V157"/>
      <c r="Y157"/>
      <c r="Z157"/>
    </row>
    <row r="158" spans="22:26" ht="12.75">
      <c r="V158"/>
      <c r="Y158"/>
      <c r="Z158"/>
    </row>
    <row r="159" spans="22:26" ht="12.75">
      <c r="V159"/>
      <c r="Y159"/>
      <c r="Z159"/>
    </row>
    <row r="160" spans="22:26" ht="12.75">
      <c r="V160"/>
      <c r="Y160"/>
      <c r="Z160"/>
    </row>
    <row r="161" spans="22:26" ht="12.75">
      <c r="V161"/>
      <c r="Y161"/>
      <c r="Z161"/>
    </row>
    <row r="162" spans="22:26" ht="12.75">
      <c r="V162"/>
      <c r="Y162"/>
      <c r="Z162"/>
    </row>
    <row r="163" spans="22:26" ht="12.75">
      <c r="V163"/>
      <c r="Y163"/>
      <c r="Z163"/>
    </row>
    <row r="164" spans="22:26" ht="12.75">
      <c r="V164"/>
      <c r="Y164"/>
      <c r="Z164"/>
    </row>
    <row r="165" spans="22:26" ht="12.75">
      <c r="V165"/>
      <c r="Y165"/>
      <c r="Z165"/>
    </row>
    <row r="166" spans="22:26" ht="12.75">
      <c r="V166"/>
      <c r="Y166"/>
      <c r="Z166"/>
    </row>
    <row r="167" spans="22:26" ht="12.75">
      <c r="V167"/>
      <c r="Y167"/>
      <c r="Z167"/>
    </row>
    <row r="168" spans="22:26" ht="12.75">
      <c r="V168"/>
      <c r="Y168"/>
      <c r="Z168"/>
    </row>
    <row r="169" spans="22:26" ht="12.75">
      <c r="V169"/>
      <c r="Y169"/>
      <c r="Z169"/>
    </row>
    <row r="170" spans="22:26" ht="12.75">
      <c r="V170"/>
      <c r="Y170"/>
      <c r="Z170"/>
    </row>
    <row r="171" spans="22:26" ht="12.75">
      <c r="V171"/>
      <c r="Y171"/>
      <c r="Z171"/>
    </row>
    <row r="172" spans="22:26" ht="12.75">
      <c r="V172"/>
      <c r="Y172"/>
      <c r="Z172"/>
    </row>
    <row r="173" spans="22:26" ht="12.75">
      <c r="V173"/>
      <c r="Y173"/>
      <c r="Z173"/>
    </row>
    <row r="174" spans="22:26" ht="12.75">
      <c r="V174"/>
      <c r="Y174"/>
      <c r="Z174"/>
    </row>
    <row r="175" spans="22:26" ht="12.75">
      <c r="V175"/>
      <c r="Y175"/>
      <c r="Z175"/>
    </row>
    <row r="176" spans="22:26" ht="12.75">
      <c r="V176"/>
      <c r="Y176"/>
      <c r="Z176"/>
    </row>
    <row r="177" spans="22:26" ht="12.75">
      <c r="V177"/>
      <c r="Y177"/>
      <c r="Z177"/>
    </row>
    <row r="178" spans="22:26" ht="12.75">
      <c r="V178"/>
      <c r="Y178"/>
      <c r="Z178"/>
    </row>
    <row r="179" spans="22:26" ht="12.75">
      <c r="V179"/>
      <c r="Y179"/>
      <c r="Z179"/>
    </row>
    <row r="180" spans="22:26" ht="12.75">
      <c r="V180"/>
      <c r="Y180"/>
      <c r="Z180"/>
    </row>
    <row r="181" spans="22:26" ht="12.75">
      <c r="V181"/>
      <c r="Y181"/>
      <c r="Z181"/>
    </row>
    <row r="182" spans="22:26" ht="12.75">
      <c r="V182"/>
      <c r="Y182"/>
      <c r="Z182"/>
    </row>
    <row r="183" spans="22:26" ht="12.75">
      <c r="V183"/>
      <c r="Y183"/>
      <c r="Z183"/>
    </row>
    <row r="184" spans="22:26" ht="12.75">
      <c r="V184"/>
      <c r="Y184"/>
      <c r="Z184"/>
    </row>
    <row r="185" spans="22:26" ht="12.75">
      <c r="V185"/>
      <c r="Y185"/>
      <c r="Z185"/>
    </row>
    <row r="186" spans="22:26" ht="12.75">
      <c r="V186"/>
      <c r="Y186"/>
      <c r="Z186"/>
    </row>
    <row r="187" spans="22:26" ht="12.75">
      <c r="V187"/>
      <c r="Y187"/>
      <c r="Z187"/>
    </row>
    <row r="188" spans="22:26" ht="12.75">
      <c r="V188"/>
      <c r="Y188"/>
      <c r="Z188"/>
    </row>
    <row r="189" spans="22:26" ht="12.75">
      <c r="V189"/>
      <c r="Y189"/>
      <c r="Z189"/>
    </row>
    <row r="190" spans="22:26" ht="12.75">
      <c r="V190"/>
      <c r="Y190"/>
      <c r="Z190"/>
    </row>
    <row r="191" spans="22:26" ht="12.75">
      <c r="V191"/>
      <c r="Y191"/>
      <c r="Z191"/>
    </row>
    <row r="192" spans="22:26" ht="12.75">
      <c r="V192"/>
      <c r="Y192"/>
      <c r="Z192"/>
    </row>
    <row r="193" spans="22:26" ht="12.75">
      <c r="V193"/>
      <c r="Y193"/>
      <c r="Z193"/>
    </row>
    <row r="194" spans="22:26" ht="12.75">
      <c r="V194"/>
      <c r="Y194"/>
      <c r="Z194"/>
    </row>
    <row r="195" spans="22:26" ht="12.75">
      <c r="V195"/>
      <c r="Y195"/>
      <c r="Z195"/>
    </row>
    <row r="196" spans="22:26" ht="12.75">
      <c r="V196"/>
      <c r="Y196"/>
      <c r="Z196"/>
    </row>
    <row r="197" spans="22:26" ht="12.75">
      <c r="V197"/>
      <c r="Y197"/>
      <c r="Z197"/>
    </row>
    <row r="198" spans="22:26" ht="12.75">
      <c r="V198"/>
      <c r="Y198"/>
      <c r="Z198"/>
    </row>
    <row r="199" spans="22:26" ht="12.75">
      <c r="V199"/>
      <c r="Y199"/>
      <c r="Z199"/>
    </row>
  </sheetData>
  <mergeCells count="2">
    <mergeCell ref="C1:K1"/>
    <mergeCell ref="C32:K32"/>
  </mergeCells>
  <printOptions/>
  <pageMargins left="0.35" right="0.17" top="0.65" bottom="0.77" header="0" footer="0"/>
  <pageSetup fitToHeight="1" fitToWidth="1" horizontalDpi="600" verticalDpi="600" orientation="landscape" paperSize="9" scale="74" r:id="rId1"/>
  <headerFooter alignWithMargins="0">
    <oddFooter>&amp;R&amp;D,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C7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42.62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7" max="17" width="8.25390625" style="0" customWidth="1"/>
    <col min="18" max="18" width="16.00390625" style="0" customWidth="1"/>
  </cols>
  <sheetData>
    <row r="1" spans="3:16" ht="37.5" customHeight="1">
      <c r="C1" s="202" t="s">
        <v>75</v>
      </c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</row>
    <row r="2" spans="3:8" ht="24.75">
      <c r="C2" s="106"/>
      <c r="D2" s="81"/>
      <c r="E2" s="81"/>
      <c r="F2" s="81"/>
      <c r="G2" s="81"/>
      <c r="H2" s="81"/>
    </row>
    <row r="3" ht="13.5" thickBot="1"/>
    <row r="4" spans="3:16" ht="14.25">
      <c r="C4" s="107" t="s">
        <v>0</v>
      </c>
      <c r="D4" s="3" t="s">
        <v>63</v>
      </c>
      <c r="E4" s="108" t="s">
        <v>64</v>
      </c>
      <c r="F4" s="2" t="s">
        <v>65</v>
      </c>
      <c r="G4" s="109" t="s">
        <v>66</v>
      </c>
      <c r="H4" s="110" t="s">
        <v>67</v>
      </c>
      <c r="I4" s="108" t="s">
        <v>68</v>
      </c>
      <c r="J4" s="2" t="s">
        <v>69</v>
      </c>
      <c r="K4" s="109" t="s">
        <v>70</v>
      </c>
      <c r="L4" s="110" t="s">
        <v>71</v>
      </c>
      <c r="M4" s="108" t="s">
        <v>72</v>
      </c>
      <c r="N4" s="2" t="s">
        <v>3</v>
      </c>
      <c r="O4" s="109" t="s">
        <v>73</v>
      </c>
      <c r="P4" s="111" t="s">
        <v>74</v>
      </c>
    </row>
    <row r="5" spans="2:20" ht="14.25">
      <c r="B5">
        <v>1</v>
      </c>
      <c r="C5" s="112" t="s">
        <v>271</v>
      </c>
      <c r="D5" s="113">
        <v>517</v>
      </c>
      <c r="E5" s="114">
        <v>20</v>
      </c>
      <c r="F5" s="115">
        <v>516</v>
      </c>
      <c r="G5" s="116">
        <v>20</v>
      </c>
      <c r="H5" s="117">
        <v>515</v>
      </c>
      <c r="I5" s="114">
        <v>14</v>
      </c>
      <c r="J5" s="115">
        <v>494</v>
      </c>
      <c r="K5" s="116">
        <v>9</v>
      </c>
      <c r="L5" s="117"/>
      <c r="M5" s="114"/>
      <c r="N5" s="115">
        <f aca="true" t="shared" si="0" ref="N5:N24">SUM(D5+F5+H5+J5+L5)</f>
        <v>2042</v>
      </c>
      <c r="O5" s="116">
        <f aca="true" t="shared" si="1" ref="O5:O24">IF(N5&gt;0,AVERAGE(D5,F5,H5,J5,L5),0)</f>
        <v>510.5</v>
      </c>
      <c r="P5" s="118">
        <f aca="true" t="shared" si="2" ref="P5:P24">SUM(E5+G5+I5+K5+M5)</f>
        <v>63</v>
      </c>
      <c r="T5" s="13"/>
    </row>
    <row r="6" spans="2:20" ht="14.25">
      <c r="B6">
        <v>2</v>
      </c>
      <c r="C6" s="112" t="s">
        <v>33</v>
      </c>
      <c r="D6" s="113">
        <v>480</v>
      </c>
      <c r="E6" s="114">
        <v>9</v>
      </c>
      <c r="F6" s="115">
        <v>508</v>
      </c>
      <c r="G6" s="116">
        <v>17</v>
      </c>
      <c r="H6" s="117">
        <v>523</v>
      </c>
      <c r="I6" s="114">
        <v>20</v>
      </c>
      <c r="J6" s="115">
        <v>498</v>
      </c>
      <c r="K6" s="116">
        <v>11</v>
      </c>
      <c r="L6" s="117"/>
      <c r="M6" s="114"/>
      <c r="N6" s="115">
        <f t="shared" si="0"/>
        <v>2009</v>
      </c>
      <c r="O6" s="116">
        <f t="shared" si="1"/>
        <v>502.25</v>
      </c>
      <c r="P6" s="118">
        <f t="shared" si="2"/>
        <v>57</v>
      </c>
      <c r="T6" s="13"/>
    </row>
    <row r="7" spans="2:20" ht="14.25">
      <c r="B7">
        <v>3</v>
      </c>
      <c r="C7" s="112" t="s">
        <v>34</v>
      </c>
      <c r="D7" s="113">
        <v>498</v>
      </c>
      <c r="E7" s="114">
        <v>14</v>
      </c>
      <c r="F7" s="115">
        <v>490</v>
      </c>
      <c r="G7" s="116">
        <v>12</v>
      </c>
      <c r="H7" s="117">
        <v>520</v>
      </c>
      <c r="I7" s="114">
        <v>17</v>
      </c>
      <c r="J7" s="115">
        <v>497</v>
      </c>
      <c r="K7" s="116">
        <v>10</v>
      </c>
      <c r="L7" s="117"/>
      <c r="M7" s="114"/>
      <c r="N7" s="115">
        <f t="shared" si="0"/>
        <v>2005</v>
      </c>
      <c r="O7" s="116">
        <f t="shared" si="1"/>
        <v>501.25</v>
      </c>
      <c r="P7" s="118">
        <f t="shared" si="2"/>
        <v>53</v>
      </c>
      <c r="T7" s="13"/>
    </row>
    <row r="8" spans="2:20" ht="14.25">
      <c r="B8">
        <v>4</v>
      </c>
      <c r="C8" s="112" t="s">
        <v>46</v>
      </c>
      <c r="D8" s="113">
        <v>475</v>
      </c>
      <c r="E8" s="114">
        <v>8</v>
      </c>
      <c r="F8" s="115">
        <v>483</v>
      </c>
      <c r="G8" s="116">
        <v>9</v>
      </c>
      <c r="H8" s="117">
        <v>498</v>
      </c>
      <c r="I8" s="114">
        <v>11</v>
      </c>
      <c r="J8" s="115">
        <v>509</v>
      </c>
      <c r="K8" s="116">
        <v>17</v>
      </c>
      <c r="L8" s="117"/>
      <c r="M8" s="114"/>
      <c r="N8" s="115">
        <f t="shared" si="0"/>
        <v>1965</v>
      </c>
      <c r="O8" s="116">
        <f t="shared" si="1"/>
        <v>491.25</v>
      </c>
      <c r="P8" s="118">
        <f t="shared" si="2"/>
        <v>45</v>
      </c>
      <c r="T8" s="13"/>
    </row>
    <row r="9" spans="2:20" ht="14.25">
      <c r="B9">
        <v>5</v>
      </c>
      <c r="C9" s="112" t="s">
        <v>38</v>
      </c>
      <c r="D9" s="113">
        <v>487</v>
      </c>
      <c r="E9" s="114">
        <v>11</v>
      </c>
      <c r="F9" s="115"/>
      <c r="G9" s="116"/>
      <c r="H9" s="117">
        <v>510</v>
      </c>
      <c r="I9" s="114">
        <v>12</v>
      </c>
      <c r="J9" s="115">
        <v>528</v>
      </c>
      <c r="K9" s="116">
        <v>20</v>
      </c>
      <c r="L9" s="117"/>
      <c r="M9" s="114"/>
      <c r="N9" s="115">
        <f t="shared" si="0"/>
        <v>1525</v>
      </c>
      <c r="O9" s="116">
        <f t="shared" si="1"/>
        <v>508.3333333333333</v>
      </c>
      <c r="P9" s="118">
        <f t="shared" si="2"/>
        <v>43</v>
      </c>
      <c r="T9" s="13"/>
    </row>
    <row r="10" spans="2:20" ht="14.25">
      <c r="B10">
        <v>6</v>
      </c>
      <c r="C10" s="112" t="s">
        <v>42</v>
      </c>
      <c r="D10" s="113">
        <v>510</v>
      </c>
      <c r="E10" s="114">
        <v>17</v>
      </c>
      <c r="F10" s="115">
        <v>488</v>
      </c>
      <c r="G10" s="116">
        <v>11</v>
      </c>
      <c r="H10" s="117">
        <v>486</v>
      </c>
      <c r="I10" s="114">
        <v>8</v>
      </c>
      <c r="J10" s="115"/>
      <c r="K10" s="116"/>
      <c r="L10" s="117"/>
      <c r="M10" s="114"/>
      <c r="N10" s="115">
        <f t="shared" si="0"/>
        <v>1484</v>
      </c>
      <c r="O10" s="116">
        <f t="shared" si="1"/>
        <v>494.6666666666667</v>
      </c>
      <c r="P10" s="118">
        <f t="shared" si="2"/>
        <v>36</v>
      </c>
      <c r="T10" s="13"/>
    </row>
    <row r="11" spans="2:20" ht="14.25">
      <c r="B11">
        <v>7</v>
      </c>
      <c r="C11" s="112" t="s">
        <v>62</v>
      </c>
      <c r="D11" s="113">
        <v>488</v>
      </c>
      <c r="E11" s="114">
        <v>12</v>
      </c>
      <c r="F11" s="115">
        <v>502</v>
      </c>
      <c r="G11" s="116">
        <v>14</v>
      </c>
      <c r="H11" s="117">
        <v>466</v>
      </c>
      <c r="I11" s="114">
        <v>4</v>
      </c>
      <c r="J11" s="115">
        <v>468</v>
      </c>
      <c r="K11" s="116">
        <v>2</v>
      </c>
      <c r="L11" s="117"/>
      <c r="M11" s="114"/>
      <c r="N11" s="115">
        <f t="shared" si="0"/>
        <v>1924</v>
      </c>
      <c r="O11" s="116">
        <f t="shared" si="1"/>
        <v>481</v>
      </c>
      <c r="P11" s="118">
        <f t="shared" si="2"/>
        <v>32</v>
      </c>
      <c r="T11" s="13"/>
    </row>
    <row r="12" spans="2:20" ht="14.25">
      <c r="B12">
        <v>8</v>
      </c>
      <c r="C12" s="112" t="s">
        <v>43</v>
      </c>
      <c r="D12" s="113"/>
      <c r="E12" s="114"/>
      <c r="F12" s="115">
        <v>474</v>
      </c>
      <c r="G12" s="116">
        <v>8</v>
      </c>
      <c r="H12" s="117">
        <v>489</v>
      </c>
      <c r="I12" s="114">
        <v>9</v>
      </c>
      <c r="J12" s="115">
        <v>504</v>
      </c>
      <c r="K12" s="116">
        <v>14</v>
      </c>
      <c r="L12" s="117"/>
      <c r="M12" s="114"/>
      <c r="N12" s="115">
        <f t="shared" si="0"/>
        <v>1467</v>
      </c>
      <c r="O12" s="116">
        <f t="shared" si="1"/>
        <v>489</v>
      </c>
      <c r="P12" s="118">
        <f t="shared" si="2"/>
        <v>31</v>
      </c>
      <c r="T12" s="13"/>
    </row>
    <row r="13" spans="2:20" ht="14.25">
      <c r="B13">
        <v>9</v>
      </c>
      <c r="C13" s="134" t="s">
        <v>272</v>
      </c>
      <c r="D13" s="113"/>
      <c r="E13" s="114"/>
      <c r="F13" s="115">
        <v>465</v>
      </c>
      <c r="G13" s="116">
        <v>6</v>
      </c>
      <c r="H13" s="117">
        <v>472</v>
      </c>
      <c r="I13" s="114">
        <v>6</v>
      </c>
      <c r="J13" s="115">
        <v>501</v>
      </c>
      <c r="K13" s="116">
        <v>12</v>
      </c>
      <c r="L13" s="117"/>
      <c r="M13" s="114"/>
      <c r="N13" s="115">
        <f t="shared" si="0"/>
        <v>1438</v>
      </c>
      <c r="O13" s="116">
        <f t="shared" si="1"/>
        <v>479.3333333333333</v>
      </c>
      <c r="P13" s="118">
        <f t="shared" si="2"/>
        <v>24</v>
      </c>
      <c r="T13" s="13"/>
    </row>
    <row r="14" spans="2:20" ht="14.25">
      <c r="B14">
        <v>10</v>
      </c>
      <c r="C14" s="112" t="s">
        <v>352</v>
      </c>
      <c r="D14" s="113"/>
      <c r="E14" s="114"/>
      <c r="F14" s="115">
        <v>485</v>
      </c>
      <c r="G14" s="116">
        <v>10</v>
      </c>
      <c r="H14" s="117">
        <v>473</v>
      </c>
      <c r="I14" s="114">
        <v>7</v>
      </c>
      <c r="J14" s="115">
        <v>475</v>
      </c>
      <c r="K14" s="116">
        <v>6</v>
      </c>
      <c r="L14" s="117"/>
      <c r="M14" s="114"/>
      <c r="N14" s="115">
        <f t="shared" si="0"/>
        <v>1433</v>
      </c>
      <c r="O14" s="116">
        <f t="shared" si="1"/>
        <v>477.6666666666667</v>
      </c>
      <c r="P14" s="118">
        <f t="shared" si="2"/>
        <v>23</v>
      </c>
      <c r="T14" s="13"/>
    </row>
    <row r="15" spans="2:20" ht="14.25">
      <c r="B15">
        <v>11</v>
      </c>
      <c r="C15" s="112" t="s">
        <v>36</v>
      </c>
      <c r="D15" s="113">
        <v>486</v>
      </c>
      <c r="E15" s="114">
        <v>10</v>
      </c>
      <c r="F15" s="115"/>
      <c r="G15" s="116"/>
      <c r="H15" s="117">
        <v>470</v>
      </c>
      <c r="I15" s="114">
        <v>5</v>
      </c>
      <c r="J15" s="115">
        <v>475</v>
      </c>
      <c r="K15" s="116">
        <v>7</v>
      </c>
      <c r="L15" s="117"/>
      <c r="M15" s="114"/>
      <c r="N15" s="115">
        <f t="shared" si="0"/>
        <v>1431</v>
      </c>
      <c r="O15" s="116">
        <f t="shared" si="1"/>
        <v>477</v>
      </c>
      <c r="P15" s="118">
        <f t="shared" si="2"/>
        <v>22</v>
      </c>
      <c r="T15" s="13"/>
    </row>
    <row r="16" spans="2:20" ht="14.25">
      <c r="B16">
        <v>12</v>
      </c>
      <c r="C16" s="136" t="s">
        <v>35</v>
      </c>
      <c r="D16" s="120"/>
      <c r="E16" s="121"/>
      <c r="F16" s="122">
        <v>449</v>
      </c>
      <c r="G16" s="123">
        <v>4</v>
      </c>
      <c r="H16" s="124">
        <v>489</v>
      </c>
      <c r="I16" s="121">
        <v>10</v>
      </c>
      <c r="J16" s="122">
        <v>473</v>
      </c>
      <c r="K16" s="123">
        <v>4</v>
      </c>
      <c r="L16" s="124"/>
      <c r="M16" s="121"/>
      <c r="N16" s="122">
        <f t="shared" si="0"/>
        <v>1411</v>
      </c>
      <c r="O16" s="116">
        <f t="shared" si="1"/>
        <v>470.3333333333333</v>
      </c>
      <c r="P16" s="125">
        <f t="shared" si="2"/>
        <v>18</v>
      </c>
      <c r="T16" s="13"/>
    </row>
    <row r="17" spans="2:20" ht="14.25">
      <c r="B17">
        <v>13</v>
      </c>
      <c r="C17" s="134" t="s">
        <v>37</v>
      </c>
      <c r="D17" s="113">
        <v>449</v>
      </c>
      <c r="E17" s="114">
        <v>6</v>
      </c>
      <c r="F17" s="115">
        <v>465</v>
      </c>
      <c r="G17" s="116">
        <v>7</v>
      </c>
      <c r="H17" s="117">
        <v>457</v>
      </c>
      <c r="I17" s="114">
        <v>2</v>
      </c>
      <c r="J17" s="115"/>
      <c r="K17" s="116"/>
      <c r="L17" s="117"/>
      <c r="M17" s="114"/>
      <c r="N17" s="115">
        <f t="shared" si="0"/>
        <v>1371</v>
      </c>
      <c r="O17" s="116">
        <f t="shared" si="1"/>
        <v>457</v>
      </c>
      <c r="P17" s="118">
        <f t="shared" si="2"/>
        <v>15</v>
      </c>
      <c r="T17" s="13"/>
    </row>
    <row r="18" spans="2:20" ht="14.25">
      <c r="B18">
        <v>14</v>
      </c>
      <c r="C18" s="136" t="s">
        <v>39</v>
      </c>
      <c r="D18" s="120">
        <v>456</v>
      </c>
      <c r="E18" s="121">
        <v>7</v>
      </c>
      <c r="F18" s="122">
        <v>452</v>
      </c>
      <c r="G18" s="123">
        <v>5</v>
      </c>
      <c r="H18" s="124"/>
      <c r="I18" s="121"/>
      <c r="J18" s="122"/>
      <c r="K18" s="123"/>
      <c r="L18" s="124"/>
      <c r="M18" s="121"/>
      <c r="N18" s="122">
        <f t="shared" si="0"/>
        <v>908</v>
      </c>
      <c r="O18" s="116">
        <f t="shared" si="1"/>
        <v>454</v>
      </c>
      <c r="P18" s="125">
        <f t="shared" si="2"/>
        <v>12</v>
      </c>
      <c r="T18" s="13"/>
    </row>
    <row r="19" spans="2:20" ht="14.25">
      <c r="B19">
        <v>15</v>
      </c>
      <c r="C19" s="112" t="s">
        <v>416</v>
      </c>
      <c r="D19" s="113">
        <v>437</v>
      </c>
      <c r="E19" s="114">
        <v>5</v>
      </c>
      <c r="F19" s="115"/>
      <c r="G19" s="116"/>
      <c r="H19" s="117"/>
      <c r="I19" s="114"/>
      <c r="J19" s="115">
        <v>472</v>
      </c>
      <c r="K19" s="116">
        <v>3</v>
      </c>
      <c r="L19" s="117"/>
      <c r="M19" s="114"/>
      <c r="N19" s="115">
        <f t="shared" si="0"/>
        <v>909</v>
      </c>
      <c r="O19" s="116">
        <f t="shared" si="1"/>
        <v>454.5</v>
      </c>
      <c r="P19" s="118">
        <f t="shared" si="2"/>
        <v>8</v>
      </c>
      <c r="T19" s="13"/>
    </row>
    <row r="20" spans="2:20" ht="14.25">
      <c r="B20">
        <v>16</v>
      </c>
      <c r="C20" s="112" t="s">
        <v>432</v>
      </c>
      <c r="D20" s="113"/>
      <c r="E20" s="114"/>
      <c r="F20" s="115"/>
      <c r="G20" s="116"/>
      <c r="H20" s="117"/>
      <c r="I20" s="114"/>
      <c r="J20" s="115">
        <v>486</v>
      </c>
      <c r="K20" s="116">
        <v>8</v>
      </c>
      <c r="L20" s="117"/>
      <c r="M20" s="114"/>
      <c r="N20" s="115">
        <f t="shared" si="0"/>
        <v>486</v>
      </c>
      <c r="O20" s="116">
        <f t="shared" si="1"/>
        <v>486</v>
      </c>
      <c r="P20" s="118">
        <f t="shared" si="2"/>
        <v>8</v>
      </c>
      <c r="T20" s="13"/>
    </row>
    <row r="21" spans="2:20" ht="14.25">
      <c r="B21">
        <v>17</v>
      </c>
      <c r="C21" s="112" t="s">
        <v>369</v>
      </c>
      <c r="D21" s="113"/>
      <c r="E21" s="114"/>
      <c r="F21" s="115"/>
      <c r="G21" s="116"/>
      <c r="H21" s="117">
        <v>464</v>
      </c>
      <c r="I21" s="114">
        <v>3</v>
      </c>
      <c r="J21" s="115">
        <v>474</v>
      </c>
      <c r="K21" s="116">
        <v>5</v>
      </c>
      <c r="L21" s="117"/>
      <c r="M21" s="114"/>
      <c r="N21" s="115">
        <f t="shared" si="0"/>
        <v>938</v>
      </c>
      <c r="O21" s="116">
        <f t="shared" si="1"/>
        <v>469</v>
      </c>
      <c r="P21" s="118">
        <f t="shared" si="2"/>
        <v>8</v>
      </c>
      <c r="T21" s="13"/>
    </row>
    <row r="22" spans="2:20" ht="14.25">
      <c r="B22">
        <v>18</v>
      </c>
      <c r="C22" s="112" t="s">
        <v>415</v>
      </c>
      <c r="D22" s="113"/>
      <c r="E22" s="114"/>
      <c r="F22" s="115">
        <v>442</v>
      </c>
      <c r="G22" s="116">
        <v>3</v>
      </c>
      <c r="H22" s="117"/>
      <c r="I22" s="114"/>
      <c r="J22" s="115"/>
      <c r="K22" s="116"/>
      <c r="L22" s="117"/>
      <c r="M22" s="114"/>
      <c r="N22" s="115">
        <f t="shared" si="0"/>
        <v>442</v>
      </c>
      <c r="O22" s="116">
        <f t="shared" si="1"/>
        <v>442</v>
      </c>
      <c r="P22" s="118">
        <f t="shared" si="2"/>
        <v>3</v>
      </c>
      <c r="T22" s="13"/>
    </row>
    <row r="23" spans="2:20" ht="14.25">
      <c r="B23">
        <v>19</v>
      </c>
      <c r="C23" s="112" t="s">
        <v>353</v>
      </c>
      <c r="D23" s="113"/>
      <c r="E23" s="114"/>
      <c r="F23" s="115"/>
      <c r="G23" s="116"/>
      <c r="H23" s="117"/>
      <c r="I23" s="114"/>
      <c r="J23" s="115">
        <v>461</v>
      </c>
      <c r="K23" s="116">
        <v>1</v>
      </c>
      <c r="L23" s="117"/>
      <c r="M23" s="114"/>
      <c r="N23" s="115">
        <f t="shared" si="0"/>
        <v>461</v>
      </c>
      <c r="O23" s="116">
        <f t="shared" si="1"/>
        <v>461</v>
      </c>
      <c r="P23" s="118">
        <f t="shared" si="2"/>
        <v>1</v>
      </c>
      <c r="T23" s="13"/>
    </row>
    <row r="24" spans="2:20" ht="15" thickBot="1">
      <c r="B24">
        <v>20</v>
      </c>
      <c r="C24" s="155" t="s">
        <v>370</v>
      </c>
      <c r="D24" s="156"/>
      <c r="E24" s="157"/>
      <c r="F24" s="158"/>
      <c r="G24" s="159"/>
      <c r="H24" s="160">
        <v>446</v>
      </c>
      <c r="I24" s="157">
        <v>1</v>
      </c>
      <c r="J24" s="158"/>
      <c r="K24" s="159"/>
      <c r="L24" s="160"/>
      <c r="M24" s="157"/>
      <c r="N24" s="158">
        <f t="shared" si="0"/>
        <v>446</v>
      </c>
      <c r="O24" s="159">
        <f t="shared" si="1"/>
        <v>446</v>
      </c>
      <c r="P24" s="166">
        <f t="shared" si="2"/>
        <v>1</v>
      </c>
      <c r="T24" s="13"/>
    </row>
    <row r="26" spans="2:16" ht="24.75">
      <c r="B26" s="202" t="s">
        <v>76</v>
      </c>
      <c r="C26" s="202"/>
      <c r="D26" s="203"/>
      <c r="E26" s="203"/>
      <c r="F26" s="203"/>
      <c r="G26" s="203"/>
      <c r="H26" s="203"/>
      <c r="I26" s="204"/>
      <c r="J26" s="204"/>
      <c r="K26" s="204"/>
      <c r="L26" s="204"/>
      <c r="M26" s="204"/>
      <c r="N26" s="204"/>
      <c r="O26" s="204"/>
      <c r="P26" s="204"/>
    </row>
    <row r="27" spans="2:8" ht="24.75">
      <c r="B27" s="106"/>
      <c r="C27" s="106"/>
      <c r="D27" s="81"/>
      <c r="E27" s="81"/>
      <c r="F27" s="81"/>
      <c r="G27" s="81"/>
      <c r="H27" s="81"/>
    </row>
    <row r="28" spans="22:23" ht="13.5" thickBot="1">
      <c r="V28" s="18"/>
      <c r="W28" s="12"/>
    </row>
    <row r="29" spans="2:23" ht="14.25">
      <c r="B29" s="107" t="s">
        <v>59</v>
      </c>
      <c r="C29" s="126" t="s">
        <v>0</v>
      </c>
      <c r="D29" s="2" t="s">
        <v>63</v>
      </c>
      <c r="E29" s="127" t="s">
        <v>64</v>
      </c>
      <c r="F29" s="110" t="s">
        <v>65</v>
      </c>
      <c r="G29" s="128" t="s">
        <v>66</v>
      </c>
      <c r="H29" s="2" t="s">
        <v>67</v>
      </c>
      <c r="I29" s="127" t="s">
        <v>68</v>
      </c>
      <c r="J29" s="110" t="s">
        <v>69</v>
      </c>
      <c r="K29" s="128" t="s">
        <v>70</v>
      </c>
      <c r="L29" s="2" t="s">
        <v>71</v>
      </c>
      <c r="M29" s="127" t="s">
        <v>72</v>
      </c>
      <c r="N29" s="110" t="s">
        <v>3</v>
      </c>
      <c r="O29" s="128" t="s">
        <v>73</v>
      </c>
      <c r="P29" s="144" t="s">
        <v>74</v>
      </c>
      <c r="Q29" s="128" t="s">
        <v>95</v>
      </c>
      <c r="R29" s="129" t="s">
        <v>96</v>
      </c>
      <c r="U29" s="13"/>
      <c r="V29" s="18"/>
      <c r="W29" s="12"/>
    </row>
    <row r="30" spans="1:25" ht="14.25">
      <c r="A30">
        <v>1</v>
      </c>
      <c r="B30" s="112" t="s">
        <v>109</v>
      </c>
      <c r="C30" s="130" t="s">
        <v>146</v>
      </c>
      <c r="D30" s="115">
        <v>187</v>
      </c>
      <c r="E30" s="131">
        <v>30</v>
      </c>
      <c r="F30" s="117">
        <v>185</v>
      </c>
      <c r="G30" s="132">
        <v>30</v>
      </c>
      <c r="H30" s="115">
        <v>178</v>
      </c>
      <c r="I30" s="131">
        <v>21</v>
      </c>
      <c r="J30" s="117">
        <v>184</v>
      </c>
      <c r="K30" s="132">
        <v>26</v>
      </c>
      <c r="L30" s="115"/>
      <c r="M30" s="131"/>
      <c r="N30" s="117">
        <f aca="true" t="shared" si="3" ref="N30:N61">SUM(D30+F30+H30+J30+L30)</f>
        <v>734</v>
      </c>
      <c r="O30" s="116">
        <f aca="true" t="shared" si="4" ref="O30:O61">IF(N30&gt;0,AVERAGE(D30,F30,H30,J30,L30),0)</f>
        <v>183.5</v>
      </c>
      <c r="P30" s="145">
        <f aca="true" t="shared" si="5" ref="P30:P61">SUM(E30+G30+I30+K30+M30)</f>
        <v>107</v>
      </c>
      <c r="Q30" s="116">
        <f aca="true" t="shared" si="6" ref="Q30:Q61">MIN(E30,G30,I30,K30,M30)</f>
        <v>21</v>
      </c>
      <c r="R30" s="118">
        <v>107</v>
      </c>
      <c r="U30" s="13"/>
      <c r="V30" s="18"/>
      <c r="W30" s="147"/>
      <c r="Y30" s="12"/>
    </row>
    <row r="31" spans="1:29" ht="14.25">
      <c r="A31">
        <v>2</v>
      </c>
      <c r="B31" s="112" t="s">
        <v>319</v>
      </c>
      <c r="C31" s="130" t="s">
        <v>411</v>
      </c>
      <c r="D31" s="115"/>
      <c r="E31" s="131"/>
      <c r="F31" s="117">
        <v>183</v>
      </c>
      <c r="G31" s="132">
        <v>26</v>
      </c>
      <c r="H31" s="115">
        <v>184</v>
      </c>
      <c r="I31" s="131">
        <v>30</v>
      </c>
      <c r="J31" s="117">
        <v>187</v>
      </c>
      <c r="K31" s="132">
        <v>30</v>
      </c>
      <c r="L31" s="115"/>
      <c r="M31" s="131"/>
      <c r="N31" s="117">
        <f t="shared" si="3"/>
        <v>554</v>
      </c>
      <c r="O31" s="116">
        <f t="shared" si="4"/>
        <v>184.66666666666666</v>
      </c>
      <c r="P31" s="145">
        <f t="shared" si="5"/>
        <v>86</v>
      </c>
      <c r="Q31" s="116">
        <f t="shared" si="6"/>
        <v>26</v>
      </c>
      <c r="R31" s="118">
        <v>86</v>
      </c>
      <c r="U31" s="13"/>
      <c r="V31" s="18"/>
      <c r="W31" s="12"/>
      <c r="Y31" s="12"/>
      <c r="AA31" s="18"/>
      <c r="AB31" s="18"/>
      <c r="AC31" s="18"/>
    </row>
    <row r="32" spans="1:29" ht="14.25">
      <c r="A32">
        <v>3</v>
      </c>
      <c r="B32" s="112" t="s">
        <v>320</v>
      </c>
      <c r="C32" s="130" t="s">
        <v>11</v>
      </c>
      <c r="D32" s="115">
        <v>179</v>
      </c>
      <c r="E32" s="131">
        <v>22</v>
      </c>
      <c r="F32" s="117">
        <v>178</v>
      </c>
      <c r="G32" s="132">
        <v>21</v>
      </c>
      <c r="H32" s="115">
        <v>176</v>
      </c>
      <c r="I32" s="131">
        <v>18</v>
      </c>
      <c r="J32" s="117">
        <v>182</v>
      </c>
      <c r="K32" s="132">
        <v>24</v>
      </c>
      <c r="L32" s="115"/>
      <c r="M32" s="131"/>
      <c r="N32" s="117">
        <f t="shared" si="3"/>
        <v>715</v>
      </c>
      <c r="O32" s="116">
        <f t="shared" si="4"/>
        <v>178.75</v>
      </c>
      <c r="P32" s="145">
        <f t="shared" si="5"/>
        <v>85</v>
      </c>
      <c r="Q32" s="116">
        <f t="shared" si="6"/>
        <v>18</v>
      </c>
      <c r="R32" s="118">
        <v>85</v>
      </c>
      <c r="U32" s="13"/>
      <c r="V32" s="18"/>
      <c r="W32" s="12"/>
      <c r="Y32" s="147"/>
      <c r="AA32" s="18"/>
      <c r="AB32" s="18"/>
      <c r="AC32" s="18"/>
    </row>
    <row r="33" spans="1:29" ht="14.25">
      <c r="A33">
        <v>4</v>
      </c>
      <c r="B33" s="112" t="s">
        <v>110</v>
      </c>
      <c r="C33" s="130" t="s">
        <v>147</v>
      </c>
      <c r="D33" s="115">
        <v>181</v>
      </c>
      <c r="E33" s="131">
        <v>26</v>
      </c>
      <c r="F33" s="117">
        <v>180</v>
      </c>
      <c r="G33" s="132">
        <v>24</v>
      </c>
      <c r="H33" s="115">
        <v>172</v>
      </c>
      <c r="I33" s="131">
        <v>14</v>
      </c>
      <c r="J33" s="117">
        <v>175</v>
      </c>
      <c r="K33" s="132">
        <v>12</v>
      </c>
      <c r="L33" s="115"/>
      <c r="M33" s="131"/>
      <c r="N33" s="117">
        <f t="shared" si="3"/>
        <v>708</v>
      </c>
      <c r="O33" s="116">
        <f t="shared" si="4"/>
        <v>177</v>
      </c>
      <c r="P33" s="145">
        <f t="shared" si="5"/>
        <v>76</v>
      </c>
      <c r="Q33" s="116">
        <f t="shared" si="6"/>
        <v>12</v>
      </c>
      <c r="R33" s="118">
        <v>76</v>
      </c>
      <c r="U33" s="13"/>
      <c r="V33" s="18"/>
      <c r="W33" s="12"/>
      <c r="Y33" s="12"/>
      <c r="AA33" s="18"/>
      <c r="AB33" s="12"/>
      <c r="AC33" s="18"/>
    </row>
    <row r="34" spans="1:29" ht="14.25">
      <c r="A34">
        <v>5</v>
      </c>
      <c r="B34" s="112" t="s">
        <v>111</v>
      </c>
      <c r="C34" s="130" t="s">
        <v>8</v>
      </c>
      <c r="D34" s="115">
        <v>181</v>
      </c>
      <c r="E34" s="131">
        <v>24</v>
      </c>
      <c r="F34" s="117">
        <v>168</v>
      </c>
      <c r="G34" s="132">
        <v>9</v>
      </c>
      <c r="H34" s="115">
        <v>179</v>
      </c>
      <c r="I34" s="131">
        <v>24</v>
      </c>
      <c r="J34" s="117">
        <v>177</v>
      </c>
      <c r="K34" s="132">
        <v>18</v>
      </c>
      <c r="L34" s="115"/>
      <c r="M34" s="131"/>
      <c r="N34" s="117">
        <f t="shared" si="3"/>
        <v>705</v>
      </c>
      <c r="O34" s="116">
        <f t="shared" si="4"/>
        <v>176.25</v>
      </c>
      <c r="P34" s="145">
        <f t="shared" si="5"/>
        <v>75</v>
      </c>
      <c r="Q34" s="116">
        <f t="shared" si="6"/>
        <v>9</v>
      </c>
      <c r="R34" s="118">
        <v>75</v>
      </c>
      <c r="U34" s="13"/>
      <c r="V34" s="18"/>
      <c r="W34" s="12"/>
      <c r="Y34" s="12"/>
      <c r="AA34" s="18"/>
      <c r="AB34" s="12"/>
      <c r="AC34" s="18"/>
    </row>
    <row r="35" spans="1:29" ht="14.25">
      <c r="A35">
        <v>6</v>
      </c>
      <c r="B35" s="112" t="s">
        <v>133</v>
      </c>
      <c r="C35" s="130" t="s">
        <v>153</v>
      </c>
      <c r="D35" s="115"/>
      <c r="E35" s="131"/>
      <c r="F35" s="117">
        <v>171</v>
      </c>
      <c r="G35" s="132">
        <v>11</v>
      </c>
      <c r="H35" s="115">
        <v>178</v>
      </c>
      <c r="I35" s="131">
        <v>22</v>
      </c>
      <c r="J35" s="117">
        <v>175</v>
      </c>
      <c r="K35" s="132">
        <v>13</v>
      </c>
      <c r="L35" s="115"/>
      <c r="M35" s="131"/>
      <c r="N35" s="117">
        <f t="shared" si="3"/>
        <v>524</v>
      </c>
      <c r="O35" s="116">
        <f t="shared" si="4"/>
        <v>174.66666666666666</v>
      </c>
      <c r="P35" s="145">
        <f t="shared" si="5"/>
        <v>46</v>
      </c>
      <c r="Q35" s="116">
        <f t="shared" si="6"/>
        <v>11</v>
      </c>
      <c r="R35" s="118">
        <v>46</v>
      </c>
      <c r="U35" s="13"/>
      <c r="V35" s="18"/>
      <c r="W35" s="12"/>
      <c r="Y35" s="12"/>
      <c r="AA35" s="18"/>
      <c r="AB35" s="12"/>
      <c r="AC35" s="18"/>
    </row>
    <row r="36" spans="1:29" ht="14.25">
      <c r="A36">
        <v>7</v>
      </c>
      <c r="B36" s="112" t="s">
        <v>288</v>
      </c>
      <c r="C36" s="130" t="s">
        <v>289</v>
      </c>
      <c r="D36" s="115"/>
      <c r="E36" s="131"/>
      <c r="F36" s="117"/>
      <c r="G36" s="132"/>
      <c r="H36" s="115">
        <v>179</v>
      </c>
      <c r="I36" s="131">
        <v>26</v>
      </c>
      <c r="J36" s="117">
        <v>177</v>
      </c>
      <c r="K36" s="132">
        <v>19</v>
      </c>
      <c r="L36" s="115"/>
      <c r="M36" s="131"/>
      <c r="N36" s="117">
        <f t="shared" si="3"/>
        <v>356</v>
      </c>
      <c r="O36" s="116">
        <f t="shared" si="4"/>
        <v>178</v>
      </c>
      <c r="P36" s="145">
        <f t="shared" si="5"/>
        <v>45</v>
      </c>
      <c r="Q36" s="116">
        <f t="shared" si="6"/>
        <v>19</v>
      </c>
      <c r="R36" s="118">
        <v>45</v>
      </c>
      <c r="U36" s="13"/>
      <c r="V36" s="18"/>
      <c r="W36" s="12"/>
      <c r="Y36" s="12"/>
      <c r="AA36" s="18"/>
      <c r="AB36" s="12"/>
      <c r="AC36" s="18"/>
    </row>
    <row r="37" spans="1:29" ht="14.25">
      <c r="A37">
        <v>8</v>
      </c>
      <c r="B37" s="112" t="s">
        <v>120</v>
      </c>
      <c r="C37" s="130" t="s">
        <v>357</v>
      </c>
      <c r="D37" s="115">
        <v>169</v>
      </c>
      <c r="E37" s="131">
        <v>13</v>
      </c>
      <c r="F37" s="117">
        <v>171</v>
      </c>
      <c r="G37" s="132">
        <v>14</v>
      </c>
      <c r="H37" s="115">
        <v>170</v>
      </c>
      <c r="I37" s="131">
        <v>7</v>
      </c>
      <c r="J37" s="117">
        <v>173</v>
      </c>
      <c r="K37" s="132">
        <v>10</v>
      </c>
      <c r="L37" s="115"/>
      <c r="M37" s="131"/>
      <c r="N37" s="117">
        <f t="shared" si="3"/>
        <v>683</v>
      </c>
      <c r="O37" s="116">
        <f t="shared" si="4"/>
        <v>170.75</v>
      </c>
      <c r="P37" s="145">
        <f t="shared" si="5"/>
        <v>44</v>
      </c>
      <c r="Q37" s="116">
        <f t="shared" si="6"/>
        <v>7</v>
      </c>
      <c r="R37" s="118">
        <v>44</v>
      </c>
      <c r="U37" s="13"/>
      <c r="V37" s="18"/>
      <c r="W37" s="147"/>
      <c r="Y37" s="12"/>
      <c r="AA37" s="18"/>
      <c r="AB37" s="12"/>
      <c r="AC37" s="18"/>
    </row>
    <row r="38" spans="1:29" ht="14.25">
      <c r="A38">
        <v>9</v>
      </c>
      <c r="B38" s="112" t="s">
        <v>113</v>
      </c>
      <c r="C38" s="130" t="s">
        <v>148</v>
      </c>
      <c r="D38" s="115">
        <v>173</v>
      </c>
      <c r="E38" s="131">
        <v>20</v>
      </c>
      <c r="F38" s="117"/>
      <c r="G38" s="132"/>
      <c r="H38" s="115"/>
      <c r="I38" s="131"/>
      <c r="J38" s="117">
        <v>179</v>
      </c>
      <c r="K38" s="132">
        <v>22</v>
      </c>
      <c r="L38" s="115"/>
      <c r="M38" s="131"/>
      <c r="N38" s="117">
        <f t="shared" si="3"/>
        <v>352</v>
      </c>
      <c r="O38" s="116">
        <f t="shared" si="4"/>
        <v>176</v>
      </c>
      <c r="P38" s="145">
        <f t="shared" si="5"/>
        <v>42</v>
      </c>
      <c r="Q38" s="116">
        <f t="shared" si="6"/>
        <v>20</v>
      </c>
      <c r="R38" s="118">
        <v>42</v>
      </c>
      <c r="U38" s="13"/>
      <c r="V38" s="18"/>
      <c r="W38" s="12"/>
      <c r="Y38" s="12"/>
      <c r="AA38" s="18"/>
      <c r="AB38" s="12"/>
      <c r="AC38" s="18"/>
    </row>
    <row r="39" spans="1:29" ht="14.25">
      <c r="A39">
        <v>10</v>
      </c>
      <c r="B39" s="112" t="s">
        <v>326</v>
      </c>
      <c r="C39" s="130" t="s">
        <v>29</v>
      </c>
      <c r="D39" s="115"/>
      <c r="E39" s="131"/>
      <c r="F39" s="117">
        <v>169</v>
      </c>
      <c r="G39" s="132">
        <v>10</v>
      </c>
      <c r="H39" s="115">
        <v>173</v>
      </c>
      <c r="I39" s="131">
        <v>16</v>
      </c>
      <c r="J39" s="117">
        <v>176</v>
      </c>
      <c r="K39" s="132">
        <v>16</v>
      </c>
      <c r="L39" s="115"/>
      <c r="M39" s="131"/>
      <c r="N39" s="117">
        <f t="shared" si="3"/>
        <v>518</v>
      </c>
      <c r="O39" s="116">
        <f t="shared" si="4"/>
        <v>172.66666666666666</v>
      </c>
      <c r="P39" s="145">
        <f t="shared" si="5"/>
        <v>42</v>
      </c>
      <c r="Q39" s="116">
        <f t="shared" si="6"/>
        <v>10</v>
      </c>
      <c r="R39" s="118">
        <v>42</v>
      </c>
      <c r="U39" s="13"/>
      <c r="V39" s="18"/>
      <c r="W39" s="12"/>
      <c r="Y39" s="147"/>
      <c r="AA39" s="18"/>
      <c r="AB39" s="147"/>
      <c r="AC39" s="18"/>
    </row>
    <row r="40" spans="1:29" ht="14.25">
      <c r="A40">
        <v>11</v>
      </c>
      <c r="B40" s="112" t="s">
        <v>119</v>
      </c>
      <c r="C40" s="130" t="s">
        <v>25</v>
      </c>
      <c r="D40" s="115">
        <v>169</v>
      </c>
      <c r="E40" s="131">
        <v>14</v>
      </c>
      <c r="F40" s="117"/>
      <c r="G40" s="132"/>
      <c r="H40" s="115">
        <v>177</v>
      </c>
      <c r="I40" s="131">
        <v>20</v>
      </c>
      <c r="J40" s="117">
        <v>173</v>
      </c>
      <c r="K40" s="132">
        <v>8</v>
      </c>
      <c r="L40" s="115"/>
      <c r="M40" s="131"/>
      <c r="N40" s="117">
        <f t="shared" si="3"/>
        <v>519</v>
      </c>
      <c r="O40" s="116">
        <f t="shared" si="4"/>
        <v>173</v>
      </c>
      <c r="P40" s="145">
        <f t="shared" si="5"/>
        <v>42</v>
      </c>
      <c r="Q40" s="116">
        <f t="shared" si="6"/>
        <v>8</v>
      </c>
      <c r="R40" s="118">
        <v>42</v>
      </c>
      <c r="U40" s="13"/>
      <c r="V40" s="18"/>
      <c r="W40" s="12"/>
      <c r="Y40" s="12"/>
      <c r="AA40" s="18"/>
      <c r="AB40" s="12"/>
      <c r="AC40" s="18"/>
    </row>
    <row r="41" spans="1:29" ht="14.25">
      <c r="A41">
        <v>12</v>
      </c>
      <c r="B41" s="136" t="s">
        <v>128</v>
      </c>
      <c r="C41" s="137" t="s">
        <v>61</v>
      </c>
      <c r="D41" s="122">
        <v>166</v>
      </c>
      <c r="E41" s="138">
        <v>5</v>
      </c>
      <c r="F41" s="124">
        <v>179</v>
      </c>
      <c r="G41" s="139">
        <v>22</v>
      </c>
      <c r="H41" s="122"/>
      <c r="I41" s="138"/>
      <c r="J41" s="124">
        <v>174</v>
      </c>
      <c r="K41" s="139">
        <v>11</v>
      </c>
      <c r="L41" s="122"/>
      <c r="M41" s="138"/>
      <c r="N41" s="124">
        <f t="shared" si="3"/>
        <v>519</v>
      </c>
      <c r="O41" s="116">
        <f t="shared" si="4"/>
        <v>173</v>
      </c>
      <c r="P41" s="146">
        <f t="shared" si="5"/>
        <v>38</v>
      </c>
      <c r="Q41" s="116">
        <f t="shared" si="6"/>
        <v>5</v>
      </c>
      <c r="R41" s="118">
        <v>38</v>
      </c>
      <c r="U41" s="13"/>
      <c r="V41" s="18"/>
      <c r="W41" s="12"/>
      <c r="Y41" s="12"/>
      <c r="AA41" s="18"/>
      <c r="AB41" s="12"/>
      <c r="AC41" s="18"/>
    </row>
    <row r="42" spans="1:29" ht="14.25">
      <c r="A42">
        <v>13</v>
      </c>
      <c r="B42" s="112" t="s">
        <v>118</v>
      </c>
      <c r="C42" s="130" t="s">
        <v>149</v>
      </c>
      <c r="D42" s="115">
        <v>170</v>
      </c>
      <c r="E42" s="131">
        <v>15</v>
      </c>
      <c r="F42" s="117">
        <v>163</v>
      </c>
      <c r="G42" s="132">
        <v>2</v>
      </c>
      <c r="H42" s="115"/>
      <c r="I42" s="131"/>
      <c r="J42" s="117">
        <v>177</v>
      </c>
      <c r="K42" s="132">
        <v>20</v>
      </c>
      <c r="L42" s="115"/>
      <c r="M42" s="131"/>
      <c r="N42" s="117">
        <f t="shared" si="3"/>
        <v>510</v>
      </c>
      <c r="O42" s="116">
        <f t="shared" si="4"/>
        <v>170</v>
      </c>
      <c r="P42" s="145">
        <f t="shared" si="5"/>
        <v>37</v>
      </c>
      <c r="Q42" s="116">
        <f t="shared" si="6"/>
        <v>2</v>
      </c>
      <c r="R42" s="118">
        <v>37</v>
      </c>
      <c r="U42" s="13"/>
      <c r="V42" s="18"/>
      <c r="W42" s="12"/>
      <c r="Y42" s="12"/>
      <c r="AA42" s="18"/>
      <c r="AB42" s="12"/>
      <c r="AC42" s="18"/>
    </row>
    <row r="43" spans="1:29" ht="14.25">
      <c r="A43">
        <v>14</v>
      </c>
      <c r="B43" s="112" t="s">
        <v>124</v>
      </c>
      <c r="C43" s="130" t="s">
        <v>147</v>
      </c>
      <c r="D43" s="115">
        <v>168</v>
      </c>
      <c r="E43" s="131">
        <v>9</v>
      </c>
      <c r="F43" s="117">
        <v>171</v>
      </c>
      <c r="G43" s="132">
        <v>15</v>
      </c>
      <c r="H43" s="115">
        <v>171</v>
      </c>
      <c r="I43" s="131">
        <v>9</v>
      </c>
      <c r="J43" s="117"/>
      <c r="K43" s="132"/>
      <c r="L43" s="115"/>
      <c r="M43" s="131"/>
      <c r="N43" s="117">
        <f t="shared" si="3"/>
        <v>510</v>
      </c>
      <c r="O43" s="116">
        <f t="shared" si="4"/>
        <v>170</v>
      </c>
      <c r="P43" s="145">
        <f t="shared" si="5"/>
        <v>33</v>
      </c>
      <c r="Q43" s="116">
        <f t="shared" si="6"/>
        <v>9</v>
      </c>
      <c r="R43" s="118">
        <v>33</v>
      </c>
      <c r="U43" s="13"/>
      <c r="V43" s="18"/>
      <c r="W43" s="12"/>
      <c r="Y43" s="12"/>
      <c r="AA43" s="18"/>
      <c r="AB43" s="12"/>
      <c r="AC43" s="18"/>
    </row>
    <row r="44" spans="1:29" ht="14.25">
      <c r="A44">
        <v>15</v>
      </c>
      <c r="B44" s="134" t="s">
        <v>123</v>
      </c>
      <c r="C44" s="135" t="s">
        <v>357</v>
      </c>
      <c r="D44" s="115">
        <v>168</v>
      </c>
      <c r="E44" s="131">
        <v>10</v>
      </c>
      <c r="F44" s="117"/>
      <c r="G44" s="132"/>
      <c r="H44" s="115">
        <v>167</v>
      </c>
      <c r="I44" s="131">
        <v>1</v>
      </c>
      <c r="J44" s="117">
        <v>179</v>
      </c>
      <c r="K44" s="132">
        <v>21</v>
      </c>
      <c r="L44" s="115"/>
      <c r="M44" s="131"/>
      <c r="N44" s="117">
        <f t="shared" si="3"/>
        <v>514</v>
      </c>
      <c r="O44" s="116">
        <f t="shared" si="4"/>
        <v>171.33333333333334</v>
      </c>
      <c r="P44" s="145">
        <f t="shared" si="5"/>
        <v>32</v>
      </c>
      <c r="Q44" s="116">
        <f t="shared" si="6"/>
        <v>1</v>
      </c>
      <c r="R44" s="118">
        <v>32</v>
      </c>
      <c r="U44" s="13"/>
      <c r="V44" s="18"/>
      <c r="W44" s="12"/>
      <c r="Y44" s="12"/>
      <c r="AA44" s="18"/>
      <c r="AB44" s="12"/>
      <c r="AC44" s="18"/>
    </row>
    <row r="45" spans="1:29" ht="14.25">
      <c r="A45">
        <v>16</v>
      </c>
      <c r="B45" s="112" t="s">
        <v>115</v>
      </c>
      <c r="C45" s="130" t="s">
        <v>150</v>
      </c>
      <c r="D45" s="115">
        <v>172</v>
      </c>
      <c r="E45" s="131">
        <v>18</v>
      </c>
      <c r="F45" s="117">
        <v>171</v>
      </c>
      <c r="G45" s="132">
        <v>13</v>
      </c>
      <c r="H45" s="115"/>
      <c r="I45" s="131"/>
      <c r="J45" s="117"/>
      <c r="K45" s="132"/>
      <c r="L45" s="115"/>
      <c r="M45" s="131"/>
      <c r="N45" s="117">
        <f t="shared" si="3"/>
        <v>343</v>
      </c>
      <c r="O45" s="116">
        <f t="shared" si="4"/>
        <v>171.5</v>
      </c>
      <c r="P45" s="145">
        <f t="shared" si="5"/>
        <v>31</v>
      </c>
      <c r="Q45" s="116">
        <f t="shared" si="6"/>
        <v>13</v>
      </c>
      <c r="R45" s="118">
        <v>31</v>
      </c>
      <c r="U45" s="13"/>
      <c r="V45" s="18"/>
      <c r="W45" s="12"/>
      <c r="Y45" s="12"/>
      <c r="AA45" s="18"/>
      <c r="AB45" s="12"/>
      <c r="AC45" s="18"/>
    </row>
    <row r="46" spans="1:29" ht="14.25">
      <c r="A46">
        <v>17</v>
      </c>
      <c r="B46" s="134" t="s">
        <v>142</v>
      </c>
      <c r="C46" s="135" t="s">
        <v>357</v>
      </c>
      <c r="D46" s="115"/>
      <c r="E46" s="131"/>
      <c r="F46" s="117"/>
      <c r="G46" s="132"/>
      <c r="H46" s="115">
        <v>173</v>
      </c>
      <c r="I46" s="131">
        <v>15</v>
      </c>
      <c r="J46" s="117">
        <v>176</v>
      </c>
      <c r="K46" s="132">
        <v>15</v>
      </c>
      <c r="L46" s="115"/>
      <c r="M46" s="131"/>
      <c r="N46" s="117">
        <f t="shared" si="3"/>
        <v>349</v>
      </c>
      <c r="O46" s="116">
        <f t="shared" si="4"/>
        <v>174.5</v>
      </c>
      <c r="P46" s="145">
        <f t="shared" si="5"/>
        <v>30</v>
      </c>
      <c r="Q46" s="116">
        <f t="shared" si="6"/>
        <v>15</v>
      </c>
      <c r="R46" s="118">
        <v>30</v>
      </c>
      <c r="U46" s="13"/>
      <c r="V46" s="18"/>
      <c r="W46" s="12"/>
      <c r="Y46" s="12"/>
      <c r="AA46" s="18"/>
      <c r="AB46" s="12"/>
      <c r="AC46" s="18"/>
    </row>
    <row r="47" spans="1:29" ht="14.25">
      <c r="A47">
        <v>18</v>
      </c>
      <c r="B47" s="112" t="s">
        <v>129</v>
      </c>
      <c r="C47" s="130" t="s">
        <v>25</v>
      </c>
      <c r="D47" s="115">
        <v>164</v>
      </c>
      <c r="E47" s="131">
        <v>4</v>
      </c>
      <c r="F47" s="117">
        <v>173</v>
      </c>
      <c r="G47" s="132">
        <v>17</v>
      </c>
      <c r="H47" s="115"/>
      <c r="I47" s="131"/>
      <c r="J47" s="117">
        <v>172</v>
      </c>
      <c r="K47" s="132">
        <v>7</v>
      </c>
      <c r="L47" s="115"/>
      <c r="M47" s="131"/>
      <c r="N47" s="117">
        <f t="shared" si="3"/>
        <v>509</v>
      </c>
      <c r="O47" s="116">
        <f t="shared" si="4"/>
        <v>169.66666666666666</v>
      </c>
      <c r="P47" s="145">
        <f t="shared" si="5"/>
        <v>28</v>
      </c>
      <c r="Q47" s="116">
        <f t="shared" si="6"/>
        <v>4</v>
      </c>
      <c r="R47" s="118">
        <v>28</v>
      </c>
      <c r="U47" s="13"/>
      <c r="V47" s="18"/>
      <c r="W47" s="12"/>
      <c r="Y47" s="12"/>
      <c r="AA47" s="18"/>
      <c r="AB47" s="12"/>
      <c r="AC47" s="18"/>
    </row>
    <row r="48" spans="1:29" ht="14.25">
      <c r="A48">
        <v>19</v>
      </c>
      <c r="B48" s="112" t="s">
        <v>328</v>
      </c>
      <c r="C48" s="130" t="s">
        <v>153</v>
      </c>
      <c r="D48" s="115"/>
      <c r="E48" s="131"/>
      <c r="F48" s="117">
        <v>166</v>
      </c>
      <c r="G48" s="132">
        <v>7</v>
      </c>
      <c r="H48" s="115">
        <v>176</v>
      </c>
      <c r="I48" s="131">
        <v>19</v>
      </c>
      <c r="J48" s="117"/>
      <c r="K48" s="132"/>
      <c r="L48" s="115"/>
      <c r="M48" s="131"/>
      <c r="N48" s="117">
        <f t="shared" si="3"/>
        <v>342</v>
      </c>
      <c r="O48" s="116">
        <f t="shared" si="4"/>
        <v>171</v>
      </c>
      <c r="P48" s="145">
        <f t="shared" si="5"/>
        <v>26</v>
      </c>
      <c r="Q48" s="116">
        <f t="shared" si="6"/>
        <v>7</v>
      </c>
      <c r="R48" s="118">
        <v>26</v>
      </c>
      <c r="U48" s="13"/>
      <c r="V48" s="18"/>
      <c r="W48" s="12"/>
      <c r="Y48" s="12"/>
      <c r="AA48" s="18"/>
      <c r="AB48" s="12"/>
      <c r="AC48" s="18"/>
    </row>
    <row r="49" spans="1:29" ht="14.25">
      <c r="A49">
        <v>20</v>
      </c>
      <c r="B49" s="112" t="s">
        <v>322</v>
      </c>
      <c r="C49" s="130" t="s">
        <v>155</v>
      </c>
      <c r="D49" s="115"/>
      <c r="E49" s="131"/>
      <c r="F49" s="117">
        <v>174</v>
      </c>
      <c r="G49" s="132">
        <v>19</v>
      </c>
      <c r="H49" s="115"/>
      <c r="I49" s="131"/>
      <c r="J49" s="117">
        <v>170</v>
      </c>
      <c r="K49" s="132">
        <v>6</v>
      </c>
      <c r="L49" s="115"/>
      <c r="M49" s="131"/>
      <c r="N49" s="117">
        <f t="shared" si="3"/>
        <v>344</v>
      </c>
      <c r="O49" s="116">
        <f t="shared" si="4"/>
        <v>172</v>
      </c>
      <c r="P49" s="145">
        <f t="shared" si="5"/>
        <v>25</v>
      </c>
      <c r="Q49" s="116">
        <f t="shared" si="6"/>
        <v>6</v>
      </c>
      <c r="R49" s="118">
        <v>25</v>
      </c>
      <c r="U49" s="13"/>
      <c r="V49" s="18"/>
      <c r="W49" s="12"/>
      <c r="Y49" s="12"/>
      <c r="AA49" s="18"/>
      <c r="AB49" s="12"/>
      <c r="AC49" s="18"/>
    </row>
    <row r="50" spans="1:29" ht="14.25">
      <c r="A50">
        <v>21</v>
      </c>
      <c r="B50" s="112" t="s">
        <v>117</v>
      </c>
      <c r="C50" s="130" t="s">
        <v>151</v>
      </c>
      <c r="D50" s="115">
        <v>170</v>
      </c>
      <c r="E50" s="131">
        <v>16</v>
      </c>
      <c r="F50" s="117">
        <v>165</v>
      </c>
      <c r="G50" s="132">
        <v>6</v>
      </c>
      <c r="H50" s="115">
        <v>168</v>
      </c>
      <c r="I50" s="131">
        <v>3</v>
      </c>
      <c r="J50" s="117"/>
      <c r="K50" s="132"/>
      <c r="L50" s="115"/>
      <c r="M50" s="131"/>
      <c r="N50" s="117">
        <f t="shared" si="3"/>
        <v>503</v>
      </c>
      <c r="O50" s="116">
        <f t="shared" si="4"/>
        <v>167.66666666666666</v>
      </c>
      <c r="P50" s="145">
        <f t="shared" si="5"/>
        <v>25</v>
      </c>
      <c r="Q50" s="116">
        <f t="shared" si="6"/>
        <v>3</v>
      </c>
      <c r="R50" s="118">
        <v>25</v>
      </c>
      <c r="U50" s="13"/>
      <c r="V50" s="18"/>
      <c r="W50" s="12"/>
      <c r="Y50" s="12"/>
      <c r="AA50" s="18"/>
      <c r="AB50" s="12"/>
      <c r="AC50" s="18"/>
    </row>
    <row r="51" spans="1:29" ht="14.25">
      <c r="A51">
        <v>22</v>
      </c>
      <c r="B51" s="112" t="s">
        <v>324</v>
      </c>
      <c r="C51" s="130" t="s">
        <v>150</v>
      </c>
      <c r="D51" s="115"/>
      <c r="E51" s="131"/>
      <c r="F51" s="117">
        <v>172</v>
      </c>
      <c r="G51" s="132">
        <v>16</v>
      </c>
      <c r="H51" s="115">
        <v>170</v>
      </c>
      <c r="I51" s="131">
        <v>8</v>
      </c>
      <c r="J51" s="117"/>
      <c r="K51" s="132"/>
      <c r="L51" s="115"/>
      <c r="M51" s="131"/>
      <c r="N51" s="117">
        <f t="shared" si="3"/>
        <v>342</v>
      </c>
      <c r="O51" s="116">
        <f t="shared" si="4"/>
        <v>171</v>
      </c>
      <c r="P51" s="145">
        <f t="shared" si="5"/>
        <v>24</v>
      </c>
      <c r="Q51" s="116">
        <f t="shared" si="6"/>
        <v>8</v>
      </c>
      <c r="R51" s="118">
        <v>24</v>
      </c>
      <c r="U51" s="13"/>
      <c r="V51" s="18"/>
      <c r="W51" s="12"/>
      <c r="Y51" s="12"/>
      <c r="AA51" s="18"/>
      <c r="AB51" s="12"/>
      <c r="AC51" s="18"/>
    </row>
    <row r="52" spans="1:29" ht="14.25">
      <c r="A52">
        <v>23</v>
      </c>
      <c r="B52" s="112" t="s">
        <v>114</v>
      </c>
      <c r="C52" s="130" t="s">
        <v>149</v>
      </c>
      <c r="D52" s="115">
        <v>173</v>
      </c>
      <c r="E52" s="131">
        <v>19</v>
      </c>
      <c r="F52" s="117">
        <v>164</v>
      </c>
      <c r="G52" s="132">
        <v>3</v>
      </c>
      <c r="H52" s="115"/>
      <c r="I52" s="131"/>
      <c r="J52" s="117"/>
      <c r="K52" s="132"/>
      <c r="L52" s="115"/>
      <c r="M52" s="131"/>
      <c r="N52" s="117">
        <f t="shared" si="3"/>
        <v>337</v>
      </c>
      <c r="O52" s="116">
        <f t="shared" si="4"/>
        <v>168.5</v>
      </c>
      <c r="P52" s="145">
        <f t="shared" si="5"/>
        <v>22</v>
      </c>
      <c r="Q52" s="116">
        <f t="shared" si="6"/>
        <v>3</v>
      </c>
      <c r="R52" s="118">
        <v>22</v>
      </c>
      <c r="U52" s="13"/>
      <c r="V52" s="18"/>
      <c r="W52" s="12"/>
      <c r="Y52" s="12"/>
      <c r="AA52" s="18"/>
      <c r="AB52" s="12"/>
      <c r="AC52" s="18"/>
    </row>
    <row r="53" spans="1:29" ht="14.25">
      <c r="A53">
        <v>24</v>
      </c>
      <c r="B53" s="136" t="s">
        <v>112</v>
      </c>
      <c r="C53" s="137" t="s">
        <v>10</v>
      </c>
      <c r="D53" s="122">
        <v>176</v>
      </c>
      <c r="E53" s="138">
        <v>21</v>
      </c>
      <c r="F53" s="124"/>
      <c r="G53" s="139"/>
      <c r="H53" s="122"/>
      <c r="I53" s="138"/>
      <c r="J53" s="124"/>
      <c r="K53" s="139"/>
      <c r="L53" s="122"/>
      <c r="M53" s="138"/>
      <c r="N53" s="124">
        <f t="shared" si="3"/>
        <v>176</v>
      </c>
      <c r="O53" s="116">
        <f t="shared" si="4"/>
        <v>176</v>
      </c>
      <c r="P53" s="146">
        <f t="shared" si="5"/>
        <v>21</v>
      </c>
      <c r="Q53" s="116">
        <f t="shared" si="6"/>
        <v>21</v>
      </c>
      <c r="R53" s="118">
        <v>21</v>
      </c>
      <c r="U53" s="13"/>
      <c r="V53" s="18"/>
      <c r="W53" s="12"/>
      <c r="Y53" s="12"/>
      <c r="AA53" s="18"/>
      <c r="AB53" s="12"/>
      <c r="AC53" s="18"/>
    </row>
    <row r="54" spans="1:29" ht="14.25">
      <c r="A54">
        <v>25</v>
      </c>
      <c r="B54" s="112" t="s">
        <v>371</v>
      </c>
      <c r="C54" s="130" t="s">
        <v>8</v>
      </c>
      <c r="D54" s="115"/>
      <c r="E54" s="131"/>
      <c r="F54" s="117"/>
      <c r="G54" s="132"/>
      <c r="H54" s="115">
        <v>173</v>
      </c>
      <c r="I54" s="131">
        <v>17</v>
      </c>
      <c r="J54" s="117">
        <v>168</v>
      </c>
      <c r="K54" s="132">
        <v>4</v>
      </c>
      <c r="L54" s="115"/>
      <c r="M54" s="131"/>
      <c r="N54" s="117">
        <f t="shared" si="3"/>
        <v>341</v>
      </c>
      <c r="O54" s="116">
        <f t="shared" si="4"/>
        <v>170.5</v>
      </c>
      <c r="P54" s="145">
        <f t="shared" si="5"/>
        <v>21</v>
      </c>
      <c r="Q54" s="116">
        <f t="shared" si="6"/>
        <v>4</v>
      </c>
      <c r="R54" s="118">
        <v>21</v>
      </c>
      <c r="U54" s="13"/>
      <c r="V54" s="18"/>
      <c r="W54" s="12"/>
      <c r="Y54" s="12"/>
      <c r="AA54" s="18"/>
      <c r="AB54" s="12"/>
      <c r="AC54" s="18"/>
    </row>
    <row r="55" spans="1:29" ht="14.25">
      <c r="A55">
        <v>26</v>
      </c>
      <c r="B55" s="112" t="s">
        <v>334</v>
      </c>
      <c r="C55" s="130" t="s">
        <v>269</v>
      </c>
      <c r="D55" s="115"/>
      <c r="E55" s="131"/>
      <c r="F55" s="117"/>
      <c r="G55" s="132"/>
      <c r="H55" s="115">
        <v>169</v>
      </c>
      <c r="I55" s="131">
        <v>4</v>
      </c>
      <c r="J55" s="117">
        <v>177</v>
      </c>
      <c r="K55" s="132">
        <v>17</v>
      </c>
      <c r="L55" s="115"/>
      <c r="M55" s="131"/>
      <c r="N55" s="117">
        <f t="shared" si="3"/>
        <v>346</v>
      </c>
      <c r="O55" s="116">
        <f t="shared" si="4"/>
        <v>173</v>
      </c>
      <c r="P55" s="145">
        <f t="shared" si="5"/>
        <v>21</v>
      </c>
      <c r="Q55" s="116">
        <f t="shared" si="6"/>
        <v>4</v>
      </c>
      <c r="R55" s="118">
        <v>21</v>
      </c>
      <c r="U55" s="13"/>
      <c r="V55" s="18"/>
      <c r="W55" s="12"/>
      <c r="Y55" s="12"/>
      <c r="AA55" s="18"/>
      <c r="AB55" s="12"/>
      <c r="AC55" s="18"/>
    </row>
    <row r="56" spans="1:29" ht="14.25">
      <c r="A56">
        <v>27</v>
      </c>
      <c r="B56" s="134" t="s">
        <v>321</v>
      </c>
      <c r="C56" s="135" t="s">
        <v>351</v>
      </c>
      <c r="D56" s="115"/>
      <c r="E56" s="131"/>
      <c r="F56" s="117">
        <v>177</v>
      </c>
      <c r="G56" s="132">
        <v>20</v>
      </c>
      <c r="H56" s="115"/>
      <c r="I56" s="131"/>
      <c r="J56" s="117"/>
      <c r="K56" s="132"/>
      <c r="L56" s="115"/>
      <c r="M56" s="131"/>
      <c r="N56" s="117">
        <f t="shared" si="3"/>
        <v>177</v>
      </c>
      <c r="O56" s="116">
        <f t="shared" si="4"/>
        <v>177</v>
      </c>
      <c r="P56" s="145">
        <f t="shared" si="5"/>
        <v>20</v>
      </c>
      <c r="Q56" s="116">
        <f t="shared" si="6"/>
        <v>20</v>
      </c>
      <c r="R56" s="118">
        <v>20</v>
      </c>
      <c r="U56" s="13"/>
      <c r="V56" s="18"/>
      <c r="W56" s="12"/>
      <c r="Y56" s="12"/>
      <c r="AA56" s="18"/>
      <c r="AB56" s="12"/>
      <c r="AC56" s="18"/>
    </row>
    <row r="57" spans="1:29" ht="14.25">
      <c r="A57">
        <v>28</v>
      </c>
      <c r="B57" s="112" t="s">
        <v>323</v>
      </c>
      <c r="C57" s="130" t="s">
        <v>351</v>
      </c>
      <c r="D57" s="115"/>
      <c r="E57" s="131"/>
      <c r="F57" s="117">
        <v>174</v>
      </c>
      <c r="G57" s="132">
        <v>18</v>
      </c>
      <c r="H57" s="115"/>
      <c r="I57" s="131"/>
      <c r="J57" s="117"/>
      <c r="K57" s="132"/>
      <c r="L57" s="115"/>
      <c r="M57" s="131"/>
      <c r="N57" s="117">
        <f t="shared" si="3"/>
        <v>174</v>
      </c>
      <c r="O57" s="116">
        <f t="shared" si="4"/>
        <v>174</v>
      </c>
      <c r="P57" s="145">
        <f t="shared" si="5"/>
        <v>18</v>
      </c>
      <c r="Q57" s="116">
        <f t="shared" si="6"/>
        <v>18</v>
      </c>
      <c r="R57" s="118">
        <v>18</v>
      </c>
      <c r="U57" s="13"/>
      <c r="V57" s="18"/>
      <c r="W57" s="12"/>
      <c r="Y57" s="12"/>
      <c r="AA57" s="18"/>
      <c r="AB57" s="12"/>
      <c r="AC57" s="18"/>
    </row>
    <row r="58" spans="1:29" ht="14.25">
      <c r="A58">
        <v>29</v>
      </c>
      <c r="B58" s="112" t="s">
        <v>121</v>
      </c>
      <c r="C58" s="130" t="s">
        <v>268</v>
      </c>
      <c r="D58" s="115">
        <v>168</v>
      </c>
      <c r="E58" s="131">
        <v>12</v>
      </c>
      <c r="F58" s="117"/>
      <c r="G58" s="132"/>
      <c r="H58" s="115">
        <v>169</v>
      </c>
      <c r="I58" s="131">
        <v>6</v>
      </c>
      <c r="J58" s="117"/>
      <c r="K58" s="132"/>
      <c r="L58" s="115"/>
      <c r="M58" s="131"/>
      <c r="N58" s="117">
        <f t="shared" si="3"/>
        <v>337</v>
      </c>
      <c r="O58" s="116">
        <f t="shared" si="4"/>
        <v>168.5</v>
      </c>
      <c r="P58" s="145">
        <f t="shared" si="5"/>
        <v>18</v>
      </c>
      <c r="Q58" s="116">
        <f t="shared" si="6"/>
        <v>6</v>
      </c>
      <c r="R58" s="118">
        <v>18</v>
      </c>
      <c r="U58" s="13"/>
      <c r="V58" s="18"/>
      <c r="W58" s="12"/>
      <c r="Y58" s="12"/>
      <c r="AA58" s="18"/>
      <c r="AB58" s="12"/>
      <c r="AC58" s="18"/>
    </row>
    <row r="59" spans="1:29" ht="14.25">
      <c r="A59">
        <v>30</v>
      </c>
      <c r="B59" s="112" t="s">
        <v>116</v>
      </c>
      <c r="C59" s="130" t="s">
        <v>148</v>
      </c>
      <c r="D59" s="115">
        <v>171</v>
      </c>
      <c r="E59" s="131">
        <v>17</v>
      </c>
      <c r="F59" s="117"/>
      <c r="G59" s="132"/>
      <c r="H59" s="115"/>
      <c r="I59" s="131"/>
      <c r="J59" s="117"/>
      <c r="K59" s="132"/>
      <c r="L59" s="115"/>
      <c r="M59" s="131"/>
      <c r="N59" s="117">
        <f t="shared" si="3"/>
        <v>171</v>
      </c>
      <c r="O59" s="116">
        <f t="shared" si="4"/>
        <v>171</v>
      </c>
      <c r="P59" s="145">
        <f t="shared" si="5"/>
        <v>17</v>
      </c>
      <c r="Q59" s="116">
        <f t="shared" si="6"/>
        <v>17</v>
      </c>
      <c r="R59" s="118">
        <v>17</v>
      </c>
      <c r="U59" s="13"/>
      <c r="V59" s="18"/>
      <c r="W59" s="12"/>
      <c r="Y59" s="12"/>
      <c r="AA59" s="18"/>
      <c r="AB59" s="12"/>
      <c r="AC59" s="18"/>
    </row>
    <row r="60" spans="1:29" ht="14.25">
      <c r="A60">
        <v>31</v>
      </c>
      <c r="B60" s="112" t="s">
        <v>325</v>
      </c>
      <c r="C60" s="130" t="s">
        <v>153</v>
      </c>
      <c r="D60" s="115"/>
      <c r="E60" s="131"/>
      <c r="F60" s="117">
        <v>171</v>
      </c>
      <c r="G60" s="132">
        <v>12</v>
      </c>
      <c r="H60" s="115">
        <v>169</v>
      </c>
      <c r="I60" s="131">
        <v>5</v>
      </c>
      <c r="J60" s="117"/>
      <c r="K60" s="132"/>
      <c r="L60" s="115"/>
      <c r="M60" s="131"/>
      <c r="N60" s="117">
        <f t="shared" si="3"/>
        <v>340</v>
      </c>
      <c r="O60" s="116">
        <f t="shared" si="4"/>
        <v>170</v>
      </c>
      <c r="P60" s="145">
        <f t="shared" si="5"/>
        <v>17</v>
      </c>
      <c r="Q60" s="116">
        <f t="shared" si="6"/>
        <v>5</v>
      </c>
      <c r="R60" s="118">
        <v>17</v>
      </c>
      <c r="U60" s="13"/>
      <c r="V60" s="18"/>
      <c r="W60" s="12"/>
      <c r="Y60" s="12"/>
      <c r="AA60" s="18"/>
      <c r="AB60" s="12"/>
      <c r="AC60" s="18"/>
    </row>
    <row r="61" spans="1:29" ht="14.25">
      <c r="A61">
        <v>32</v>
      </c>
      <c r="B61" s="112" t="s">
        <v>330</v>
      </c>
      <c r="C61" s="130" t="s">
        <v>147</v>
      </c>
      <c r="D61" s="115"/>
      <c r="E61" s="131"/>
      <c r="F61" s="117">
        <v>165</v>
      </c>
      <c r="G61" s="132">
        <v>4</v>
      </c>
      <c r="H61" s="115">
        <v>172</v>
      </c>
      <c r="I61" s="131">
        <v>13</v>
      </c>
      <c r="J61" s="117"/>
      <c r="K61" s="132"/>
      <c r="L61" s="115"/>
      <c r="M61" s="131"/>
      <c r="N61" s="117">
        <f t="shared" si="3"/>
        <v>337</v>
      </c>
      <c r="O61" s="116">
        <f t="shared" si="4"/>
        <v>168.5</v>
      </c>
      <c r="P61" s="145">
        <f t="shared" si="5"/>
        <v>17</v>
      </c>
      <c r="Q61" s="116">
        <f t="shared" si="6"/>
        <v>4</v>
      </c>
      <c r="R61" s="118">
        <v>17</v>
      </c>
      <c r="U61" s="13"/>
      <c r="V61" s="18"/>
      <c r="W61" s="12"/>
      <c r="Y61" s="147"/>
      <c r="AA61" s="18"/>
      <c r="AB61" s="147"/>
      <c r="AC61" s="18"/>
    </row>
    <row r="62" spans="1:29" ht="14.25">
      <c r="A62">
        <v>33</v>
      </c>
      <c r="B62" s="112" t="s">
        <v>329</v>
      </c>
      <c r="C62" s="130" t="s">
        <v>289</v>
      </c>
      <c r="D62" s="115"/>
      <c r="E62" s="131"/>
      <c r="F62" s="117">
        <v>165</v>
      </c>
      <c r="G62" s="132">
        <v>5</v>
      </c>
      <c r="H62" s="115">
        <v>171</v>
      </c>
      <c r="I62" s="131">
        <v>11</v>
      </c>
      <c r="J62" s="117"/>
      <c r="K62" s="132"/>
      <c r="L62" s="115"/>
      <c r="M62" s="131"/>
      <c r="N62" s="117">
        <f aca="true" t="shared" si="7" ref="N62:N78">SUM(D62+F62+H62+J62+L62)</f>
        <v>336</v>
      </c>
      <c r="O62" s="116">
        <f aca="true" t="shared" si="8" ref="O62:O78">IF(N62&gt;0,AVERAGE(D62,F62,H62,J62,L62),0)</f>
        <v>168</v>
      </c>
      <c r="P62" s="145">
        <f aca="true" t="shared" si="9" ref="P62:P78">SUM(E62+G62+I62+K62+M62)</f>
        <v>16</v>
      </c>
      <c r="Q62" s="116">
        <f aca="true" t="shared" si="10" ref="Q62:Q78">MIN(E62,G62,I62,K62,M62)</f>
        <v>5</v>
      </c>
      <c r="R62" s="118">
        <v>16</v>
      </c>
      <c r="U62" s="13"/>
      <c r="V62" s="18"/>
      <c r="W62" s="147"/>
      <c r="Y62" s="12"/>
      <c r="AA62" s="18"/>
      <c r="AB62" s="12"/>
      <c r="AC62" s="18"/>
    </row>
    <row r="63" spans="1:29" ht="14.25">
      <c r="A63">
        <v>34</v>
      </c>
      <c r="B63" s="112" t="s">
        <v>132</v>
      </c>
      <c r="C63" s="130" t="s">
        <v>268</v>
      </c>
      <c r="D63" s="115">
        <v>162</v>
      </c>
      <c r="E63" s="131">
        <v>1</v>
      </c>
      <c r="F63" s="117"/>
      <c r="G63" s="132"/>
      <c r="H63" s="115">
        <v>171</v>
      </c>
      <c r="I63" s="131">
        <v>12</v>
      </c>
      <c r="J63" s="117">
        <v>168</v>
      </c>
      <c r="K63" s="132">
        <v>3</v>
      </c>
      <c r="L63" s="115"/>
      <c r="M63" s="131"/>
      <c r="N63" s="117">
        <f t="shared" si="7"/>
        <v>501</v>
      </c>
      <c r="O63" s="116">
        <f t="shared" si="8"/>
        <v>167</v>
      </c>
      <c r="P63" s="145">
        <f t="shared" si="9"/>
        <v>16</v>
      </c>
      <c r="Q63" s="116">
        <f t="shared" si="10"/>
        <v>1</v>
      </c>
      <c r="R63" s="118">
        <v>16</v>
      </c>
      <c r="U63" s="13"/>
      <c r="V63" s="18"/>
      <c r="W63" s="12"/>
      <c r="Y63" s="12"/>
      <c r="AA63" s="18"/>
      <c r="AB63" s="12"/>
      <c r="AC63" s="18"/>
    </row>
    <row r="64" spans="1:29" ht="14.25">
      <c r="A64">
        <v>35</v>
      </c>
      <c r="B64" s="134" t="s">
        <v>425</v>
      </c>
      <c r="C64" s="135" t="s">
        <v>418</v>
      </c>
      <c r="D64" s="115"/>
      <c r="E64" s="131"/>
      <c r="F64" s="117"/>
      <c r="G64" s="132"/>
      <c r="H64" s="115"/>
      <c r="I64" s="131"/>
      <c r="J64" s="117">
        <v>175</v>
      </c>
      <c r="K64" s="132">
        <v>14</v>
      </c>
      <c r="L64" s="115"/>
      <c r="M64" s="131"/>
      <c r="N64" s="117">
        <f t="shared" si="7"/>
        <v>175</v>
      </c>
      <c r="O64" s="116">
        <f t="shared" si="8"/>
        <v>175</v>
      </c>
      <c r="P64" s="145">
        <f t="shared" si="9"/>
        <v>14</v>
      </c>
      <c r="Q64" s="116">
        <f t="shared" si="10"/>
        <v>14</v>
      </c>
      <c r="R64" s="118">
        <v>14</v>
      </c>
      <c r="U64" s="13"/>
      <c r="V64" s="18"/>
      <c r="W64" s="12"/>
      <c r="Y64" s="12"/>
      <c r="AA64" s="18"/>
      <c r="AB64" s="12"/>
      <c r="AC64" s="18"/>
    </row>
    <row r="65" spans="1:29" ht="14.25">
      <c r="A65">
        <v>36</v>
      </c>
      <c r="B65" s="136" t="s">
        <v>122</v>
      </c>
      <c r="C65" s="137" t="s">
        <v>147</v>
      </c>
      <c r="D65" s="122">
        <v>168</v>
      </c>
      <c r="E65" s="138">
        <v>11</v>
      </c>
      <c r="F65" s="124"/>
      <c r="G65" s="139"/>
      <c r="H65" s="122"/>
      <c r="I65" s="138"/>
      <c r="J65" s="124"/>
      <c r="K65" s="139"/>
      <c r="L65" s="122"/>
      <c r="M65" s="138"/>
      <c r="N65" s="124">
        <f t="shared" si="7"/>
        <v>168</v>
      </c>
      <c r="O65" s="116">
        <f t="shared" si="8"/>
        <v>168</v>
      </c>
      <c r="P65" s="146">
        <f t="shared" si="9"/>
        <v>11</v>
      </c>
      <c r="Q65" s="116">
        <f t="shared" si="10"/>
        <v>11</v>
      </c>
      <c r="R65" s="118">
        <v>11</v>
      </c>
      <c r="U65" s="13"/>
      <c r="V65" s="18"/>
      <c r="W65" s="12"/>
      <c r="Y65" s="12"/>
      <c r="AA65" s="18"/>
      <c r="AB65" s="12"/>
      <c r="AC65" s="18"/>
    </row>
    <row r="66" spans="1:29" ht="14.25">
      <c r="A66">
        <v>37</v>
      </c>
      <c r="B66" s="112" t="s">
        <v>372</v>
      </c>
      <c r="C66" s="130" t="s">
        <v>154</v>
      </c>
      <c r="D66" s="115"/>
      <c r="E66" s="131"/>
      <c r="F66" s="117"/>
      <c r="G66" s="132"/>
      <c r="H66" s="115">
        <v>171</v>
      </c>
      <c r="I66" s="131">
        <v>10</v>
      </c>
      <c r="J66" s="117"/>
      <c r="K66" s="132"/>
      <c r="L66" s="115"/>
      <c r="M66" s="131"/>
      <c r="N66" s="117">
        <f t="shared" si="7"/>
        <v>171</v>
      </c>
      <c r="O66" s="116">
        <f t="shared" si="8"/>
        <v>171</v>
      </c>
      <c r="P66" s="145">
        <f t="shared" si="9"/>
        <v>10</v>
      </c>
      <c r="Q66" s="116">
        <f t="shared" si="10"/>
        <v>10</v>
      </c>
      <c r="R66" s="118">
        <v>10</v>
      </c>
      <c r="U66" s="13"/>
      <c r="V66" s="18"/>
      <c r="W66" s="12"/>
      <c r="Y66" s="12"/>
      <c r="AA66" s="18"/>
      <c r="AB66" s="12"/>
      <c r="AC66" s="18"/>
    </row>
    <row r="67" spans="1:29" ht="14.25">
      <c r="A67">
        <v>38</v>
      </c>
      <c r="B67" s="112" t="s">
        <v>290</v>
      </c>
      <c r="C67" s="130" t="s">
        <v>413</v>
      </c>
      <c r="D67" s="115"/>
      <c r="E67" s="131"/>
      <c r="F67" s="117"/>
      <c r="G67" s="132"/>
      <c r="H67" s="115"/>
      <c r="I67" s="131"/>
      <c r="J67" s="117">
        <v>173</v>
      </c>
      <c r="K67" s="132">
        <v>9</v>
      </c>
      <c r="L67" s="115"/>
      <c r="M67" s="131"/>
      <c r="N67" s="117">
        <f t="shared" si="7"/>
        <v>173</v>
      </c>
      <c r="O67" s="116">
        <f t="shared" si="8"/>
        <v>173</v>
      </c>
      <c r="P67" s="145">
        <f t="shared" si="9"/>
        <v>9</v>
      </c>
      <c r="Q67" s="116">
        <f t="shared" si="10"/>
        <v>9</v>
      </c>
      <c r="R67" s="118">
        <v>9</v>
      </c>
      <c r="U67" s="13"/>
      <c r="V67" s="18"/>
      <c r="W67" s="12"/>
      <c r="Y67" s="12"/>
      <c r="AA67" s="18"/>
      <c r="AB67" s="12"/>
      <c r="AC67" s="18"/>
    </row>
    <row r="68" spans="1:29" ht="14.25">
      <c r="A68">
        <v>39</v>
      </c>
      <c r="B68" s="112" t="s">
        <v>125</v>
      </c>
      <c r="C68" s="130" t="s">
        <v>149</v>
      </c>
      <c r="D68" s="115">
        <v>167</v>
      </c>
      <c r="E68" s="131">
        <v>8</v>
      </c>
      <c r="F68" s="117"/>
      <c r="G68" s="132"/>
      <c r="H68" s="115"/>
      <c r="I68" s="131"/>
      <c r="J68" s="117"/>
      <c r="K68" s="132"/>
      <c r="L68" s="115"/>
      <c r="M68" s="131"/>
      <c r="N68" s="117">
        <f t="shared" si="7"/>
        <v>167</v>
      </c>
      <c r="O68" s="116">
        <f t="shared" si="8"/>
        <v>167</v>
      </c>
      <c r="P68" s="145">
        <f t="shared" si="9"/>
        <v>8</v>
      </c>
      <c r="Q68" s="116">
        <f t="shared" si="10"/>
        <v>8</v>
      </c>
      <c r="R68" s="118">
        <v>8</v>
      </c>
      <c r="U68" s="13"/>
      <c r="V68" s="18"/>
      <c r="W68" s="12"/>
      <c r="Y68" s="12"/>
      <c r="AA68" s="18"/>
      <c r="AB68" s="12"/>
      <c r="AC68" s="18"/>
    </row>
    <row r="69" spans="1:29" ht="14.25">
      <c r="A69">
        <v>40</v>
      </c>
      <c r="B69" s="112" t="s">
        <v>327</v>
      </c>
      <c r="C69" s="130" t="s">
        <v>269</v>
      </c>
      <c r="D69" s="115"/>
      <c r="E69" s="131"/>
      <c r="F69" s="117">
        <v>168</v>
      </c>
      <c r="G69" s="132">
        <v>8</v>
      </c>
      <c r="H69" s="115"/>
      <c r="I69" s="131"/>
      <c r="J69" s="117"/>
      <c r="K69" s="132"/>
      <c r="L69" s="115"/>
      <c r="M69" s="131"/>
      <c r="N69" s="117">
        <f t="shared" si="7"/>
        <v>168</v>
      </c>
      <c r="O69" s="116">
        <f t="shared" si="8"/>
        <v>168</v>
      </c>
      <c r="P69" s="145">
        <f t="shared" si="9"/>
        <v>8</v>
      </c>
      <c r="Q69" s="116">
        <f t="shared" si="10"/>
        <v>8</v>
      </c>
      <c r="R69" s="118">
        <v>8</v>
      </c>
      <c r="U69" s="13"/>
      <c r="V69" s="18"/>
      <c r="W69" s="12"/>
      <c r="Y69" s="12"/>
      <c r="AA69" s="18"/>
      <c r="AB69" s="12"/>
      <c r="AC69" s="18"/>
    </row>
    <row r="70" spans="1:29" ht="14.25">
      <c r="A70">
        <v>41</v>
      </c>
      <c r="B70" s="112" t="s">
        <v>126</v>
      </c>
      <c r="C70" s="130" t="s">
        <v>153</v>
      </c>
      <c r="D70" s="115">
        <v>166</v>
      </c>
      <c r="E70" s="131">
        <v>7</v>
      </c>
      <c r="F70" s="117"/>
      <c r="G70" s="132"/>
      <c r="H70" s="115"/>
      <c r="I70" s="131"/>
      <c r="J70" s="117"/>
      <c r="K70" s="132"/>
      <c r="L70" s="115"/>
      <c r="M70" s="131"/>
      <c r="N70" s="117">
        <f t="shared" si="7"/>
        <v>166</v>
      </c>
      <c r="O70" s="116">
        <f t="shared" si="8"/>
        <v>166</v>
      </c>
      <c r="P70" s="145">
        <f t="shared" si="9"/>
        <v>7</v>
      </c>
      <c r="Q70" s="116">
        <f t="shared" si="10"/>
        <v>7</v>
      </c>
      <c r="R70" s="118">
        <v>7</v>
      </c>
      <c r="U70" s="13"/>
      <c r="V70" s="18"/>
      <c r="W70" s="12"/>
      <c r="Y70" s="12"/>
      <c r="AA70" s="18"/>
      <c r="AB70" s="12"/>
      <c r="AC70" s="18"/>
    </row>
    <row r="71" spans="1:29" ht="14.25">
      <c r="A71">
        <v>42</v>
      </c>
      <c r="B71" s="112" t="s">
        <v>127</v>
      </c>
      <c r="C71" s="130" t="s">
        <v>25</v>
      </c>
      <c r="D71" s="115">
        <v>166</v>
      </c>
      <c r="E71" s="131">
        <v>6</v>
      </c>
      <c r="F71" s="117"/>
      <c r="G71" s="132"/>
      <c r="H71" s="115"/>
      <c r="I71" s="131"/>
      <c r="J71" s="117"/>
      <c r="K71" s="132"/>
      <c r="L71" s="115"/>
      <c r="M71" s="131"/>
      <c r="N71" s="117">
        <f t="shared" si="7"/>
        <v>166</v>
      </c>
      <c r="O71" s="116">
        <f t="shared" si="8"/>
        <v>166</v>
      </c>
      <c r="P71" s="145">
        <f t="shared" si="9"/>
        <v>6</v>
      </c>
      <c r="Q71" s="116">
        <f t="shared" si="10"/>
        <v>6</v>
      </c>
      <c r="R71" s="118">
        <v>6</v>
      </c>
      <c r="U71" s="13"/>
      <c r="V71" s="18"/>
      <c r="W71" s="147"/>
      <c r="Y71" s="12"/>
      <c r="AA71" s="18"/>
      <c r="AB71" s="12"/>
      <c r="AC71" s="18"/>
    </row>
    <row r="72" spans="1:29" ht="14.25">
      <c r="A72">
        <v>43</v>
      </c>
      <c r="B72" s="112" t="s">
        <v>332</v>
      </c>
      <c r="C72" s="130" t="s">
        <v>29</v>
      </c>
      <c r="D72" s="115"/>
      <c r="E72" s="131"/>
      <c r="F72" s="117"/>
      <c r="G72" s="132"/>
      <c r="H72" s="115"/>
      <c r="I72" s="131"/>
      <c r="J72" s="117">
        <v>169</v>
      </c>
      <c r="K72" s="132">
        <v>5</v>
      </c>
      <c r="L72" s="115"/>
      <c r="M72" s="131"/>
      <c r="N72" s="117">
        <f t="shared" si="7"/>
        <v>169</v>
      </c>
      <c r="O72" s="116">
        <f t="shared" si="8"/>
        <v>169</v>
      </c>
      <c r="P72" s="145">
        <f t="shared" si="9"/>
        <v>5</v>
      </c>
      <c r="Q72" s="116">
        <f t="shared" si="10"/>
        <v>5</v>
      </c>
      <c r="R72" s="118">
        <v>5</v>
      </c>
      <c r="U72" s="13"/>
      <c r="V72" s="18"/>
      <c r="W72" s="12"/>
      <c r="Y72" s="12"/>
      <c r="AA72" s="18"/>
      <c r="AB72" s="12"/>
      <c r="AC72" s="18"/>
    </row>
    <row r="73" spans="1:29" ht="14.25">
      <c r="A73">
        <v>44</v>
      </c>
      <c r="B73" s="112" t="s">
        <v>130</v>
      </c>
      <c r="C73" s="130" t="s">
        <v>13</v>
      </c>
      <c r="D73" s="115">
        <v>164</v>
      </c>
      <c r="E73" s="131">
        <v>3</v>
      </c>
      <c r="F73" s="117"/>
      <c r="G73" s="132"/>
      <c r="H73" s="115"/>
      <c r="I73" s="131"/>
      <c r="J73" s="117"/>
      <c r="K73" s="132"/>
      <c r="L73" s="115"/>
      <c r="M73" s="131"/>
      <c r="N73" s="117">
        <f t="shared" si="7"/>
        <v>164</v>
      </c>
      <c r="O73" s="116">
        <f t="shared" si="8"/>
        <v>164</v>
      </c>
      <c r="P73" s="145">
        <f t="shared" si="9"/>
        <v>3</v>
      </c>
      <c r="Q73" s="116">
        <f t="shared" si="10"/>
        <v>3</v>
      </c>
      <c r="R73" s="118">
        <v>3</v>
      </c>
      <c r="U73" s="13"/>
      <c r="V73" s="18"/>
      <c r="W73" s="12"/>
      <c r="Y73" s="12"/>
      <c r="AA73" s="18"/>
      <c r="AB73" s="18"/>
      <c r="AC73" s="18"/>
    </row>
    <row r="74" spans="1:29" ht="14.25">
      <c r="A74">
        <v>45</v>
      </c>
      <c r="B74" s="112" t="s">
        <v>131</v>
      </c>
      <c r="C74" s="130" t="s">
        <v>154</v>
      </c>
      <c r="D74" s="115">
        <v>163</v>
      </c>
      <c r="E74" s="131">
        <v>2</v>
      </c>
      <c r="F74" s="117"/>
      <c r="G74" s="132"/>
      <c r="H74" s="115"/>
      <c r="I74" s="131"/>
      <c r="J74" s="117"/>
      <c r="K74" s="132"/>
      <c r="L74" s="115"/>
      <c r="M74" s="131"/>
      <c r="N74" s="117">
        <f t="shared" si="7"/>
        <v>163</v>
      </c>
      <c r="O74" s="116">
        <f t="shared" si="8"/>
        <v>163</v>
      </c>
      <c r="P74" s="145">
        <f t="shared" si="9"/>
        <v>2</v>
      </c>
      <c r="Q74" s="116">
        <f t="shared" si="10"/>
        <v>2</v>
      </c>
      <c r="R74" s="118">
        <v>2</v>
      </c>
      <c r="U74" s="13"/>
      <c r="V74" s="18"/>
      <c r="W74" s="12"/>
      <c r="AA74" s="18"/>
      <c r="AB74" s="18"/>
      <c r="AC74" s="18"/>
    </row>
    <row r="75" spans="1:23" ht="14.25">
      <c r="A75">
        <v>46</v>
      </c>
      <c r="B75" s="112" t="s">
        <v>138</v>
      </c>
      <c r="C75" s="130" t="s">
        <v>8</v>
      </c>
      <c r="D75" s="115"/>
      <c r="E75" s="131"/>
      <c r="F75" s="117"/>
      <c r="G75" s="132"/>
      <c r="H75" s="115">
        <v>168</v>
      </c>
      <c r="I75" s="131">
        <v>2</v>
      </c>
      <c r="J75" s="117"/>
      <c r="K75" s="132"/>
      <c r="L75" s="115"/>
      <c r="M75" s="131"/>
      <c r="N75" s="117">
        <f t="shared" si="7"/>
        <v>168</v>
      </c>
      <c r="O75" s="116">
        <f t="shared" si="8"/>
        <v>168</v>
      </c>
      <c r="P75" s="145">
        <f t="shared" si="9"/>
        <v>2</v>
      </c>
      <c r="Q75" s="116">
        <f t="shared" si="10"/>
        <v>2</v>
      </c>
      <c r="R75" s="118">
        <v>2</v>
      </c>
      <c r="U75" s="13"/>
      <c r="V75" s="18"/>
      <c r="W75" s="12"/>
    </row>
    <row r="76" spans="1:23" ht="14.25">
      <c r="A76">
        <v>47</v>
      </c>
      <c r="B76" s="112" t="s">
        <v>139</v>
      </c>
      <c r="C76" s="130" t="s">
        <v>8</v>
      </c>
      <c r="D76" s="115"/>
      <c r="E76" s="131"/>
      <c r="F76" s="117"/>
      <c r="G76" s="132"/>
      <c r="H76" s="115"/>
      <c r="I76" s="131"/>
      <c r="J76" s="117">
        <v>168</v>
      </c>
      <c r="K76" s="132">
        <v>2</v>
      </c>
      <c r="L76" s="115"/>
      <c r="M76" s="131"/>
      <c r="N76" s="117">
        <f t="shared" si="7"/>
        <v>168</v>
      </c>
      <c r="O76" s="116">
        <f t="shared" si="8"/>
        <v>168</v>
      </c>
      <c r="P76" s="145">
        <f t="shared" si="9"/>
        <v>2</v>
      </c>
      <c r="Q76" s="116">
        <f t="shared" si="10"/>
        <v>2</v>
      </c>
      <c r="R76" s="118">
        <v>2</v>
      </c>
      <c r="U76" s="13"/>
      <c r="V76" s="18"/>
      <c r="W76" s="12"/>
    </row>
    <row r="77" spans="1:23" ht="14.25">
      <c r="A77">
        <v>48</v>
      </c>
      <c r="B77" s="112" t="s">
        <v>134</v>
      </c>
      <c r="C77" s="130" t="s">
        <v>8</v>
      </c>
      <c r="D77" s="115"/>
      <c r="E77" s="131"/>
      <c r="F77" s="117">
        <v>162</v>
      </c>
      <c r="G77" s="132">
        <v>1</v>
      </c>
      <c r="H77" s="115"/>
      <c r="I77" s="131"/>
      <c r="J77" s="117"/>
      <c r="K77" s="132"/>
      <c r="L77" s="115"/>
      <c r="M77" s="131"/>
      <c r="N77" s="117">
        <f t="shared" si="7"/>
        <v>162</v>
      </c>
      <c r="O77" s="116">
        <f t="shared" si="8"/>
        <v>162</v>
      </c>
      <c r="P77" s="145">
        <f t="shared" si="9"/>
        <v>1</v>
      </c>
      <c r="Q77" s="116">
        <f t="shared" si="10"/>
        <v>1</v>
      </c>
      <c r="R77" s="118">
        <v>1</v>
      </c>
      <c r="U77" s="13"/>
      <c r="V77" s="18"/>
      <c r="W77" s="18"/>
    </row>
    <row r="78" spans="1:18" ht="15" thickBot="1">
      <c r="A78">
        <v>49</v>
      </c>
      <c r="B78" s="155" t="s">
        <v>333</v>
      </c>
      <c r="C78" s="162" t="s">
        <v>156</v>
      </c>
      <c r="D78" s="158"/>
      <c r="E78" s="163"/>
      <c r="F78" s="160"/>
      <c r="G78" s="164"/>
      <c r="H78" s="158"/>
      <c r="I78" s="163"/>
      <c r="J78" s="160">
        <v>168</v>
      </c>
      <c r="K78" s="164">
        <v>1</v>
      </c>
      <c r="L78" s="158"/>
      <c r="M78" s="163"/>
      <c r="N78" s="160">
        <f t="shared" si="7"/>
        <v>168</v>
      </c>
      <c r="O78" s="159">
        <f t="shared" si="8"/>
        <v>168</v>
      </c>
      <c r="P78" s="165">
        <f t="shared" si="9"/>
        <v>1</v>
      </c>
      <c r="Q78" s="159">
        <f t="shared" si="10"/>
        <v>1</v>
      </c>
      <c r="R78" s="166">
        <v>1</v>
      </c>
    </row>
  </sheetData>
  <mergeCells count="2">
    <mergeCell ref="C1:P1"/>
    <mergeCell ref="B26:P26"/>
  </mergeCells>
  <printOptions/>
  <pageMargins left="0.75" right="0.75" top="0.37" bottom="1" header="0" footer="0"/>
  <pageSetup fitToHeight="1" fitToWidth="1" horizontalDpi="600" verticalDpi="600" orientation="portrait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Z52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32.625" style="0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7" max="17" width="8.25390625" style="0" customWidth="1"/>
    <col min="18" max="18" width="16.00390625" style="0" customWidth="1"/>
  </cols>
  <sheetData>
    <row r="1" spans="3:16" ht="37.5" customHeight="1">
      <c r="C1" s="202" t="s">
        <v>77</v>
      </c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</row>
    <row r="2" spans="3:8" ht="24.75">
      <c r="C2" s="106"/>
      <c r="D2" s="81"/>
      <c r="E2" s="81"/>
      <c r="F2" s="81"/>
      <c r="G2" s="81"/>
      <c r="H2" s="81"/>
    </row>
    <row r="3" ht="13.5" thickBot="1"/>
    <row r="4" spans="3:16" ht="14.25">
      <c r="C4" s="107" t="s">
        <v>0</v>
      </c>
      <c r="D4" s="3" t="s">
        <v>63</v>
      </c>
      <c r="E4" s="108" t="s">
        <v>64</v>
      </c>
      <c r="F4" s="2" t="s">
        <v>65</v>
      </c>
      <c r="G4" s="109" t="s">
        <v>66</v>
      </c>
      <c r="H4" s="110" t="s">
        <v>67</v>
      </c>
      <c r="I4" s="108" t="s">
        <v>68</v>
      </c>
      <c r="J4" s="2" t="s">
        <v>69</v>
      </c>
      <c r="K4" s="109" t="s">
        <v>70</v>
      </c>
      <c r="L4" s="110" t="s">
        <v>71</v>
      </c>
      <c r="M4" s="108" t="s">
        <v>72</v>
      </c>
      <c r="N4" s="2" t="s">
        <v>3</v>
      </c>
      <c r="O4" s="109" t="s">
        <v>73</v>
      </c>
      <c r="P4" s="111" t="s">
        <v>74</v>
      </c>
    </row>
    <row r="5" spans="2:16" ht="17.25" customHeight="1">
      <c r="B5">
        <v>1</v>
      </c>
      <c r="C5" s="112" t="s">
        <v>269</v>
      </c>
      <c r="D5" s="113">
        <v>501</v>
      </c>
      <c r="E5" s="114">
        <v>20</v>
      </c>
      <c r="F5" s="115">
        <v>530</v>
      </c>
      <c r="G5" s="116">
        <v>20</v>
      </c>
      <c r="H5" s="117">
        <v>525</v>
      </c>
      <c r="I5" s="114">
        <v>20</v>
      </c>
      <c r="J5" s="115">
        <v>530</v>
      </c>
      <c r="K5" s="116">
        <v>20</v>
      </c>
      <c r="L5" s="117"/>
      <c r="M5" s="114"/>
      <c r="N5" s="115">
        <f aca="true" t="shared" si="0" ref="N5:N11">SUM(D5+F5+H5+J5+L5)</f>
        <v>2086</v>
      </c>
      <c r="O5" s="116">
        <f aca="true" t="shared" si="1" ref="O5:O11">IF(N5&gt;0,AVERAGE(D5,F5,H5,J5,L5),0)</f>
        <v>521.5</v>
      </c>
      <c r="P5" s="118">
        <f aca="true" t="shared" si="2" ref="P5:P11">SUM(E5+G5+I5+K5+M5)</f>
        <v>80</v>
      </c>
    </row>
    <row r="6" spans="2:16" ht="17.25" customHeight="1">
      <c r="B6">
        <v>2</v>
      </c>
      <c r="C6" s="112" t="s">
        <v>29</v>
      </c>
      <c r="D6" s="113"/>
      <c r="E6" s="114"/>
      <c r="F6" s="115">
        <v>499</v>
      </c>
      <c r="G6" s="116">
        <v>17</v>
      </c>
      <c r="H6" s="117">
        <v>508</v>
      </c>
      <c r="I6" s="114">
        <v>17</v>
      </c>
      <c r="J6" s="115">
        <v>519</v>
      </c>
      <c r="K6" s="116">
        <v>17</v>
      </c>
      <c r="L6" s="117"/>
      <c r="M6" s="114"/>
      <c r="N6" s="115">
        <f t="shared" si="0"/>
        <v>1526</v>
      </c>
      <c r="O6" s="116">
        <f t="shared" si="1"/>
        <v>508.6666666666667</v>
      </c>
      <c r="P6" s="118">
        <f t="shared" si="2"/>
        <v>51</v>
      </c>
    </row>
    <row r="7" spans="2:16" ht="15" customHeight="1">
      <c r="B7">
        <v>3</v>
      </c>
      <c r="C7" s="112" t="s">
        <v>147</v>
      </c>
      <c r="D7" s="113"/>
      <c r="E7" s="114"/>
      <c r="F7" s="115"/>
      <c r="G7" s="116"/>
      <c r="H7" s="117">
        <v>392</v>
      </c>
      <c r="I7" s="114">
        <v>12</v>
      </c>
      <c r="J7" s="115">
        <v>412</v>
      </c>
      <c r="K7" s="116">
        <v>11</v>
      </c>
      <c r="L7" s="117"/>
      <c r="M7" s="114"/>
      <c r="N7" s="115">
        <f t="shared" si="0"/>
        <v>804</v>
      </c>
      <c r="O7" s="116">
        <f t="shared" si="1"/>
        <v>402</v>
      </c>
      <c r="P7" s="118">
        <f t="shared" si="2"/>
        <v>23</v>
      </c>
    </row>
    <row r="8" spans="2:16" ht="15" customHeight="1">
      <c r="B8">
        <v>4</v>
      </c>
      <c r="C8" s="112" t="s">
        <v>411</v>
      </c>
      <c r="D8" s="113"/>
      <c r="E8" s="114"/>
      <c r="F8" s="115"/>
      <c r="G8" s="116"/>
      <c r="H8" s="117">
        <v>499</v>
      </c>
      <c r="I8" s="114">
        <v>14</v>
      </c>
      <c r="J8" s="115"/>
      <c r="K8" s="116"/>
      <c r="L8" s="117"/>
      <c r="M8" s="114"/>
      <c r="N8" s="115">
        <f t="shared" si="0"/>
        <v>499</v>
      </c>
      <c r="O8" s="116">
        <f t="shared" si="1"/>
        <v>499</v>
      </c>
      <c r="P8" s="118">
        <f t="shared" si="2"/>
        <v>14</v>
      </c>
    </row>
    <row r="9" spans="2:16" ht="15" customHeight="1">
      <c r="B9">
        <v>5</v>
      </c>
      <c r="C9" s="112" t="s">
        <v>418</v>
      </c>
      <c r="D9" s="113"/>
      <c r="E9" s="114"/>
      <c r="F9" s="115"/>
      <c r="G9" s="116"/>
      <c r="H9" s="117"/>
      <c r="I9" s="114"/>
      <c r="J9" s="115">
        <v>487</v>
      </c>
      <c r="K9" s="116">
        <v>14</v>
      </c>
      <c r="L9" s="117"/>
      <c r="M9" s="114"/>
      <c r="N9" s="115">
        <f t="shared" si="0"/>
        <v>487</v>
      </c>
      <c r="O9" s="116">
        <f t="shared" si="1"/>
        <v>487</v>
      </c>
      <c r="P9" s="118">
        <f t="shared" si="2"/>
        <v>14</v>
      </c>
    </row>
    <row r="10" spans="2:16" ht="15" customHeight="1">
      <c r="B10">
        <v>6</v>
      </c>
      <c r="C10" s="112" t="s">
        <v>8</v>
      </c>
      <c r="D10" s="113"/>
      <c r="E10" s="114"/>
      <c r="F10" s="115">
        <v>430</v>
      </c>
      <c r="G10" s="116">
        <v>14</v>
      </c>
      <c r="H10" s="117"/>
      <c r="I10" s="114"/>
      <c r="J10" s="115"/>
      <c r="K10" s="116"/>
      <c r="L10" s="117"/>
      <c r="M10" s="114"/>
      <c r="N10" s="115">
        <f t="shared" si="0"/>
        <v>430</v>
      </c>
      <c r="O10" s="116">
        <f t="shared" si="1"/>
        <v>430</v>
      </c>
      <c r="P10" s="118">
        <f t="shared" si="2"/>
        <v>14</v>
      </c>
    </row>
    <row r="11" spans="2:16" ht="15" customHeight="1" thickBot="1">
      <c r="B11">
        <v>7</v>
      </c>
      <c r="C11" s="155" t="s">
        <v>61</v>
      </c>
      <c r="D11" s="156"/>
      <c r="E11" s="157"/>
      <c r="F11" s="158"/>
      <c r="G11" s="159"/>
      <c r="H11" s="160"/>
      <c r="I11" s="157"/>
      <c r="J11" s="158">
        <v>454</v>
      </c>
      <c r="K11" s="159">
        <v>12</v>
      </c>
      <c r="L11" s="160"/>
      <c r="M11" s="157"/>
      <c r="N11" s="158">
        <f t="shared" si="0"/>
        <v>454</v>
      </c>
      <c r="O11" s="159">
        <f t="shared" si="1"/>
        <v>454</v>
      </c>
      <c r="P11" s="166">
        <f t="shared" si="2"/>
        <v>12</v>
      </c>
    </row>
    <row r="12" spans="25:26" ht="15" customHeight="1">
      <c r="Y12" s="18"/>
      <c r="Z12" s="18"/>
    </row>
    <row r="13" spans="2:26" ht="24.75">
      <c r="B13" s="202" t="s">
        <v>78</v>
      </c>
      <c r="C13" s="202"/>
      <c r="D13" s="203"/>
      <c r="E13" s="203"/>
      <c r="F13" s="203"/>
      <c r="G13" s="203"/>
      <c r="H13" s="203"/>
      <c r="I13" s="204"/>
      <c r="J13" s="204"/>
      <c r="K13" s="204"/>
      <c r="L13" s="204"/>
      <c r="M13" s="204"/>
      <c r="N13" s="204"/>
      <c r="O13" s="204"/>
      <c r="P13" s="204"/>
      <c r="Y13" s="18"/>
      <c r="Z13" s="18"/>
    </row>
    <row r="14" spans="2:26" ht="24.75">
      <c r="B14" s="106"/>
      <c r="C14" s="106"/>
      <c r="D14" s="81"/>
      <c r="E14" s="81"/>
      <c r="F14" s="81"/>
      <c r="G14" s="81"/>
      <c r="H14" s="81"/>
      <c r="Y14" s="18"/>
      <c r="Z14" s="18"/>
    </row>
    <row r="15" spans="25:26" ht="13.5" thickBot="1">
      <c r="Y15" s="18"/>
      <c r="Z15" s="18"/>
    </row>
    <row r="16" spans="2:26" ht="14.25">
      <c r="B16" s="107" t="s">
        <v>59</v>
      </c>
      <c r="C16" s="126" t="s">
        <v>0</v>
      </c>
      <c r="D16" s="2" t="s">
        <v>63</v>
      </c>
      <c r="E16" s="127" t="s">
        <v>64</v>
      </c>
      <c r="F16" s="110" t="s">
        <v>65</v>
      </c>
      <c r="G16" s="128" t="s">
        <v>66</v>
      </c>
      <c r="H16" s="2" t="s">
        <v>67</v>
      </c>
      <c r="I16" s="127" t="s">
        <v>68</v>
      </c>
      <c r="J16" s="110" t="s">
        <v>69</v>
      </c>
      <c r="K16" s="128" t="s">
        <v>70</v>
      </c>
      <c r="L16" s="2" t="s">
        <v>71</v>
      </c>
      <c r="M16" s="127" t="s">
        <v>72</v>
      </c>
      <c r="N16" s="110" t="s">
        <v>3</v>
      </c>
      <c r="O16" s="128" t="s">
        <v>73</v>
      </c>
      <c r="P16" s="144" t="s">
        <v>74</v>
      </c>
      <c r="Q16" s="128" t="s">
        <v>95</v>
      </c>
      <c r="R16" s="129" t="s">
        <v>96</v>
      </c>
      <c r="Y16" s="18"/>
      <c r="Z16" s="18"/>
    </row>
    <row r="17" spans="1:26" ht="13.5" customHeight="1">
      <c r="A17">
        <v>1</v>
      </c>
      <c r="B17" s="112" t="s">
        <v>99</v>
      </c>
      <c r="C17" s="130" t="s">
        <v>269</v>
      </c>
      <c r="D17" s="115">
        <v>177</v>
      </c>
      <c r="E17" s="131">
        <v>24</v>
      </c>
      <c r="F17" s="117">
        <v>183</v>
      </c>
      <c r="G17" s="132">
        <v>30</v>
      </c>
      <c r="H17" s="115">
        <v>180</v>
      </c>
      <c r="I17" s="131">
        <v>30</v>
      </c>
      <c r="J17" s="117">
        <v>185</v>
      </c>
      <c r="K17" s="132">
        <v>30</v>
      </c>
      <c r="L17" s="115"/>
      <c r="M17" s="131"/>
      <c r="N17" s="117">
        <f aca="true" t="shared" si="3" ref="N17:N52">SUM(D17+F17+H17+J17+L17)</f>
        <v>725</v>
      </c>
      <c r="O17" s="116">
        <f aca="true" t="shared" si="4" ref="O17:O52">IF(N17&gt;0,AVERAGE(D17,F17,H17,J17,L17),0)</f>
        <v>181.25</v>
      </c>
      <c r="P17" s="145">
        <f aca="true" t="shared" si="5" ref="P17:P52">SUM(E17+G17+I17+K17+M17)</f>
        <v>114</v>
      </c>
      <c r="Q17" s="116">
        <f aca="true" t="shared" si="6" ref="Q17:Q52">MIN(E17,G17,I17,K17,M17)</f>
        <v>24</v>
      </c>
      <c r="R17" s="118">
        <v>114</v>
      </c>
      <c r="Y17" s="18"/>
      <c r="Z17" s="12"/>
    </row>
    <row r="18" spans="1:26" ht="13.5" customHeight="1">
      <c r="A18">
        <v>2</v>
      </c>
      <c r="B18" s="112" t="s">
        <v>100</v>
      </c>
      <c r="C18" s="130" t="s">
        <v>29</v>
      </c>
      <c r="D18" s="115">
        <v>173</v>
      </c>
      <c r="E18" s="131">
        <v>22</v>
      </c>
      <c r="F18" s="117">
        <v>178</v>
      </c>
      <c r="G18" s="132">
        <v>24</v>
      </c>
      <c r="H18" s="115">
        <v>175</v>
      </c>
      <c r="I18" s="131">
        <v>26</v>
      </c>
      <c r="J18" s="117">
        <v>177</v>
      </c>
      <c r="K18" s="132">
        <v>26</v>
      </c>
      <c r="L18" s="115"/>
      <c r="M18" s="131"/>
      <c r="N18" s="117">
        <f t="shared" si="3"/>
        <v>703</v>
      </c>
      <c r="O18" s="116">
        <f t="shared" si="4"/>
        <v>175.75</v>
      </c>
      <c r="P18" s="145">
        <f t="shared" si="5"/>
        <v>98</v>
      </c>
      <c r="Q18" s="116">
        <f t="shared" si="6"/>
        <v>22</v>
      </c>
      <c r="R18" s="118">
        <v>98</v>
      </c>
      <c r="Y18" s="18"/>
      <c r="Z18" s="12"/>
    </row>
    <row r="19" spans="1:26" ht="13.5" customHeight="1">
      <c r="A19">
        <v>3</v>
      </c>
      <c r="B19" s="112" t="s">
        <v>97</v>
      </c>
      <c r="C19" s="130" t="s">
        <v>269</v>
      </c>
      <c r="D19" s="115">
        <v>180</v>
      </c>
      <c r="E19" s="131">
        <v>30</v>
      </c>
      <c r="F19" s="117">
        <v>180</v>
      </c>
      <c r="G19" s="132">
        <v>26</v>
      </c>
      <c r="H19" s="115">
        <v>174</v>
      </c>
      <c r="I19" s="131">
        <v>22</v>
      </c>
      <c r="J19" s="117">
        <v>176</v>
      </c>
      <c r="K19" s="132">
        <v>20</v>
      </c>
      <c r="L19" s="115"/>
      <c r="M19" s="131"/>
      <c r="N19" s="117">
        <f t="shared" si="3"/>
        <v>710</v>
      </c>
      <c r="O19" s="116">
        <f t="shared" si="4"/>
        <v>177.5</v>
      </c>
      <c r="P19" s="145">
        <f t="shared" si="5"/>
        <v>98</v>
      </c>
      <c r="Q19" s="116">
        <f t="shared" si="6"/>
        <v>20</v>
      </c>
      <c r="R19" s="118">
        <v>98</v>
      </c>
      <c r="Y19" s="18"/>
      <c r="Z19" s="12"/>
    </row>
    <row r="20" spans="1:26" ht="13.5" customHeight="1">
      <c r="A20">
        <v>4</v>
      </c>
      <c r="B20" s="112" t="s">
        <v>102</v>
      </c>
      <c r="C20" s="130" t="s">
        <v>29</v>
      </c>
      <c r="D20" s="115">
        <v>171</v>
      </c>
      <c r="E20" s="131">
        <v>20</v>
      </c>
      <c r="F20" s="117">
        <v>175</v>
      </c>
      <c r="G20" s="132">
        <v>21</v>
      </c>
      <c r="H20" s="115">
        <v>175</v>
      </c>
      <c r="I20" s="131">
        <v>24</v>
      </c>
      <c r="J20" s="117">
        <v>176</v>
      </c>
      <c r="K20" s="132">
        <v>22</v>
      </c>
      <c r="L20" s="115"/>
      <c r="M20" s="131"/>
      <c r="N20" s="117">
        <f t="shared" si="3"/>
        <v>697</v>
      </c>
      <c r="O20" s="116">
        <f t="shared" si="4"/>
        <v>174.25</v>
      </c>
      <c r="P20" s="145">
        <f t="shared" si="5"/>
        <v>87</v>
      </c>
      <c r="Q20" s="116">
        <f t="shared" si="6"/>
        <v>20</v>
      </c>
      <c r="R20" s="118">
        <v>87</v>
      </c>
      <c r="Y20" s="18"/>
      <c r="Z20" s="12"/>
    </row>
    <row r="21" spans="1:26" ht="13.5" customHeight="1">
      <c r="A21">
        <v>5</v>
      </c>
      <c r="B21" s="112" t="s">
        <v>106</v>
      </c>
      <c r="C21" s="130" t="s">
        <v>269</v>
      </c>
      <c r="D21" s="115">
        <v>144</v>
      </c>
      <c r="E21" s="131">
        <v>16</v>
      </c>
      <c r="F21" s="117">
        <v>167</v>
      </c>
      <c r="G21" s="132">
        <v>19</v>
      </c>
      <c r="H21" s="115">
        <v>171</v>
      </c>
      <c r="I21" s="131">
        <v>21</v>
      </c>
      <c r="J21" s="117">
        <v>177</v>
      </c>
      <c r="K21" s="132">
        <v>24</v>
      </c>
      <c r="L21" s="115"/>
      <c r="M21" s="131"/>
      <c r="N21" s="117">
        <f t="shared" si="3"/>
        <v>659</v>
      </c>
      <c r="O21" s="116">
        <f t="shared" si="4"/>
        <v>164.75</v>
      </c>
      <c r="P21" s="145">
        <f t="shared" si="5"/>
        <v>80</v>
      </c>
      <c r="Q21" s="116">
        <f t="shared" si="6"/>
        <v>16</v>
      </c>
      <c r="R21" s="118">
        <v>80</v>
      </c>
      <c r="Y21" s="18"/>
      <c r="Z21" s="12"/>
    </row>
    <row r="22" spans="1:26" ht="13.5" customHeight="1">
      <c r="A22">
        <v>6</v>
      </c>
      <c r="B22" s="112" t="s">
        <v>101</v>
      </c>
      <c r="C22" s="130" t="s">
        <v>150</v>
      </c>
      <c r="D22" s="115">
        <v>172</v>
      </c>
      <c r="E22" s="131">
        <v>21</v>
      </c>
      <c r="F22" s="117">
        <v>177</v>
      </c>
      <c r="G22" s="132">
        <v>22</v>
      </c>
      <c r="H22" s="115">
        <v>165</v>
      </c>
      <c r="I22" s="131">
        <v>13</v>
      </c>
      <c r="J22" s="117">
        <v>161</v>
      </c>
      <c r="K22" s="132">
        <v>9</v>
      </c>
      <c r="L22" s="115"/>
      <c r="M22" s="131"/>
      <c r="N22" s="117">
        <f t="shared" si="3"/>
        <v>675</v>
      </c>
      <c r="O22" s="116">
        <f t="shared" si="4"/>
        <v>168.75</v>
      </c>
      <c r="P22" s="145">
        <f t="shared" si="5"/>
        <v>65</v>
      </c>
      <c r="Q22" s="116">
        <f t="shared" si="6"/>
        <v>9</v>
      </c>
      <c r="R22" s="118">
        <v>65</v>
      </c>
      <c r="Y22" s="18"/>
      <c r="Z22" s="12"/>
    </row>
    <row r="23" spans="1:26" ht="13.5" customHeight="1">
      <c r="A23">
        <v>7</v>
      </c>
      <c r="B23" s="112" t="s">
        <v>98</v>
      </c>
      <c r="C23" s="130" t="s">
        <v>152</v>
      </c>
      <c r="D23" s="115">
        <v>177</v>
      </c>
      <c r="E23" s="131">
        <v>26</v>
      </c>
      <c r="F23" s="117">
        <v>166</v>
      </c>
      <c r="G23" s="132">
        <v>17</v>
      </c>
      <c r="H23" s="115"/>
      <c r="I23" s="131"/>
      <c r="J23" s="117">
        <v>173</v>
      </c>
      <c r="K23" s="132">
        <v>17</v>
      </c>
      <c r="L23" s="115"/>
      <c r="M23" s="131"/>
      <c r="N23" s="117">
        <f t="shared" si="3"/>
        <v>516</v>
      </c>
      <c r="O23" s="116">
        <f t="shared" si="4"/>
        <v>172</v>
      </c>
      <c r="P23" s="145">
        <f t="shared" si="5"/>
        <v>60</v>
      </c>
      <c r="Q23" s="116">
        <f t="shared" si="6"/>
        <v>17</v>
      </c>
      <c r="R23" s="118">
        <v>60</v>
      </c>
      <c r="Y23" s="18"/>
      <c r="Z23" s="12"/>
    </row>
    <row r="24" spans="1:26" ht="13.5" customHeight="1">
      <c r="A24">
        <v>8</v>
      </c>
      <c r="B24" s="112" t="s">
        <v>104</v>
      </c>
      <c r="C24" s="130" t="s">
        <v>156</v>
      </c>
      <c r="D24" s="115">
        <v>151</v>
      </c>
      <c r="E24" s="131">
        <v>18</v>
      </c>
      <c r="F24" s="117">
        <v>150</v>
      </c>
      <c r="G24" s="132">
        <v>9</v>
      </c>
      <c r="H24" s="115">
        <v>171</v>
      </c>
      <c r="I24" s="131">
        <v>19</v>
      </c>
      <c r="J24" s="117">
        <v>168</v>
      </c>
      <c r="K24" s="132">
        <v>13</v>
      </c>
      <c r="L24" s="115"/>
      <c r="M24" s="131"/>
      <c r="N24" s="117">
        <f t="shared" si="3"/>
        <v>640</v>
      </c>
      <c r="O24" s="116">
        <f t="shared" si="4"/>
        <v>160</v>
      </c>
      <c r="P24" s="145">
        <f t="shared" si="5"/>
        <v>59</v>
      </c>
      <c r="Q24" s="116">
        <f t="shared" si="6"/>
        <v>9</v>
      </c>
      <c r="R24" s="118">
        <v>59</v>
      </c>
      <c r="Y24" s="18"/>
      <c r="Z24" s="12"/>
    </row>
    <row r="25" spans="1:26" ht="13.5" customHeight="1">
      <c r="A25">
        <v>9</v>
      </c>
      <c r="B25" s="112" t="s">
        <v>342</v>
      </c>
      <c r="C25" s="130" t="s">
        <v>8</v>
      </c>
      <c r="D25" s="115">
        <v>143</v>
      </c>
      <c r="E25" s="131">
        <v>15</v>
      </c>
      <c r="F25" s="117">
        <v>128</v>
      </c>
      <c r="G25" s="132">
        <v>5</v>
      </c>
      <c r="H25" s="115">
        <v>170</v>
      </c>
      <c r="I25" s="131">
        <v>18</v>
      </c>
      <c r="J25" s="117">
        <v>175</v>
      </c>
      <c r="K25" s="132">
        <v>19</v>
      </c>
      <c r="L25" s="115"/>
      <c r="M25" s="131"/>
      <c r="N25" s="117">
        <f t="shared" si="3"/>
        <v>616</v>
      </c>
      <c r="O25" s="116">
        <f t="shared" si="4"/>
        <v>154</v>
      </c>
      <c r="P25" s="145">
        <f t="shared" si="5"/>
        <v>57</v>
      </c>
      <c r="Q25" s="116">
        <f t="shared" si="6"/>
        <v>5</v>
      </c>
      <c r="R25" s="118">
        <v>57</v>
      </c>
      <c r="Y25" s="18"/>
      <c r="Z25" s="12"/>
    </row>
    <row r="26" spans="1:26" ht="13.5" customHeight="1">
      <c r="A26">
        <v>10</v>
      </c>
      <c r="B26" s="112" t="s">
        <v>344</v>
      </c>
      <c r="C26" s="130" t="s">
        <v>94</v>
      </c>
      <c r="D26" s="115"/>
      <c r="E26" s="131"/>
      <c r="F26" s="117">
        <v>166</v>
      </c>
      <c r="G26" s="132">
        <v>18</v>
      </c>
      <c r="H26" s="115">
        <v>142</v>
      </c>
      <c r="I26" s="131">
        <v>5</v>
      </c>
      <c r="J26" s="117">
        <v>176</v>
      </c>
      <c r="K26" s="132">
        <v>21</v>
      </c>
      <c r="L26" s="115"/>
      <c r="M26" s="131"/>
      <c r="N26" s="117">
        <f t="shared" si="3"/>
        <v>484</v>
      </c>
      <c r="O26" s="116">
        <f t="shared" si="4"/>
        <v>161.33333333333334</v>
      </c>
      <c r="P26" s="145">
        <f t="shared" si="5"/>
        <v>44</v>
      </c>
      <c r="Q26" s="116">
        <f t="shared" si="6"/>
        <v>5</v>
      </c>
      <c r="R26" s="118">
        <v>44</v>
      </c>
      <c r="Y26" s="18"/>
      <c r="Z26" s="12"/>
    </row>
    <row r="27" spans="1:26" ht="13.5" customHeight="1">
      <c r="A27">
        <v>11</v>
      </c>
      <c r="B27" s="112" t="s">
        <v>347</v>
      </c>
      <c r="C27" s="130" t="s">
        <v>269</v>
      </c>
      <c r="D27" s="115"/>
      <c r="E27" s="131"/>
      <c r="F27" s="117">
        <v>161</v>
      </c>
      <c r="G27" s="132">
        <v>14</v>
      </c>
      <c r="H27" s="115">
        <v>166</v>
      </c>
      <c r="I27" s="131">
        <v>15</v>
      </c>
      <c r="J27" s="117">
        <v>169</v>
      </c>
      <c r="K27" s="132">
        <v>14</v>
      </c>
      <c r="L27" s="115"/>
      <c r="M27" s="131"/>
      <c r="N27" s="117">
        <f t="shared" si="3"/>
        <v>496</v>
      </c>
      <c r="O27" s="116">
        <f t="shared" si="4"/>
        <v>165.33333333333334</v>
      </c>
      <c r="P27" s="145">
        <f t="shared" si="5"/>
        <v>43</v>
      </c>
      <c r="Q27" s="116">
        <f t="shared" si="6"/>
        <v>14</v>
      </c>
      <c r="R27" s="118">
        <v>43</v>
      </c>
      <c r="Y27" s="18"/>
      <c r="Z27" s="12"/>
    </row>
    <row r="28" spans="1:26" ht="13.5" customHeight="1">
      <c r="A28">
        <v>12</v>
      </c>
      <c r="B28" s="119" t="s">
        <v>105</v>
      </c>
      <c r="C28" s="152" t="s">
        <v>93</v>
      </c>
      <c r="D28" s="122">
        <v>146</v>
      </c>
      <c r="E28" s="138">
        <v>17</v>
      </c>
      <c r="F28" s="124">
        <v>155</v>
      </c>
      <c r="G28" s="139">
        <v>10</v>
      </c>
      <c r="H28" s="122">
        <v>162</v>
      </c>
      <c r="I28" s="138">
        <v>10</v>
      </c>
      <c r="J28" s="124">
        <v>144</v>
      </c>
      <c r="K28" s="139">
        <v>2</v>
      </c>
      <c r="L28" s="122"/>
      <c r="M28" s="138"/>
      <c r="N28" s="124">
        <f t="shared" si="3"/>
        <v>607</v>
      </c>
      <c r="O28" s="116">
        <f t="shared" si="4"/>
        <v>151.75</v>
      </c>
      <c r="P28" s="146">
        <f t="shared" si="5"/>
        <v>39</v>
      </c>
      <c r="Q28" s="116">
        <f t="shared" si="6"/>
        <v>2</v>
      </c>
      <c r="R28" s="118">
        <v>39</v>
      </c>
      <c r="Y28" s="18"/>
      <c r="Z28" s="12"/>
    </row>
    <row r="29" spans="1:26" ht="13.5" customHeight="1">
      <c r="A29">
        <v>13</v>
      </c>
      <c r="B29" s="112" t="s">
        <v>103</v>
      </c>
      <c r="C29" s="130" t="s">
        <v>150</v>
      </c>
      <c r="D29" s="115">
        <v>171</v>
      </c>
      <c r="E29" s="131">
        <v>19</v>
      </c>
      <c r="F29" s="117"/>
      <c r="G29" s="132"/>
      <c r="H29" s="115">
        <v>166</v>
      </c>
      <c r="I29" s="131">
        <v>14</v>
      </c>
      <c r="J29" s="117">
        <v>158</v>
      </c>
      <c r="K29" s="132">
        <v>5</v>
      </c>
      <c r="L29" s="115"/>
      <c r="M29" s="131"/>
      <c r="N29" s="117">
        <f t="shared" si="3"/>
        <v>495</v>
      </c>
      <c r="O29" s="116">
        <f t="shared" si="4"/>
        <v>165</v>
      </c>
      <c r="P29" s="145">
        <f t="shared" si="5"/>
        <v>38</v>
      </c>
      <c r="Q29" s="116">
        <f t="shared" si="6"/>
        <v>5</v>
      </c>
      <c r="R29" s="118">
        <v>38</v>
      </c>
      <c r="Y29" s="18"/>
      <c r="Z29" s="147"/>
    </row>
    <row r="30" spans="1:26" ht="13.5" customHeight="1">
      <c r="A30">
        <v>14</v>
      </c>
      <c r="B30" s="112" t="s">
        <v>359</v>
      </c>
      <c r="C30" s="130" t="s">
        <v>358</v>
      </c>
      <c r="D30" s="115"/>
      <c r="E30" s="131"/>
      <c r="F30" s="117"/>
      <c r="G30" s="132"/>
      <c r="H30" s="115">
        <v>171</v>
      </c>
      <c r="I30" s="131">
        <v>20</v>
      </c>
      <c r="J30" s="117">
        <v>173</v>
      </c>
      <c r="K30" s="132">
        <v>16</v>
      </c>
      <c r="L30" s="115"/>
      <c r="M30" s="131"/>
      <c r="N30" s="117">
        <f t="shared" si="3"/>
        <v>344</v>
      </c>
      <c r="O30" s="116">
        <f t="shared" si="4"/>
        <v>172</v>
      </c>
      <c r="P30" s="145">
        <f t="shared" si="5"/>
        <v>36</v>
      </c>
      <c r="Q30" s="116">
        <f t="shared" si="6"/>
        <v>16</v>
      </c>
      <c r="R30" s="118">
        <v>36</v>
      </c>
      <c r="Y30" s="18"/>
      <c r="Z30" s="12"/>
    </row>
    <row r="31" spans="1:26" ht="13.5" customHeight="1">
      <c r="A31">
        <v>15</v>
      </c>
      <c r="B31" s="112" t="s">
        <v>360</v>
      </c>
      <c r="C31" s="130" t="s">
        <v>411</v>
      </c>
      <c r="D31" s="115"/>
      <c r="E31" s="131"/>
      <c r="F31" s="117"/>
      <c r="G31" s="132"/>
      <c r="H31" s="115">
        <v>168</v>
      </c>
      <c r="I31" s="131">
        <v>16</v>
      </c>
      <c r="J31" s="117">
        <v>175</v>
      </c>
      <c r="K31" s="132">
        <v>18</v>
      </c>
      <c r="L31" s="115"/>
      <c r="M31" s="131"/>
      <c r="N31" s="117">
        <f t="shared" si="3"/>
        <v>343</v>
      </c>
      <c r="O31" s="116">
        <f t="shared" si="4"/>
        <v>171.5</v>
      </c>
      <c r="P31" s="145">
        <f t="shared" si="5"/>
        <v>34</v>
      </c>
      <c r="Q31" s="116">
        <f t="shared" si="6"/>
        <v>16</v>
      </c>
      <c r="R31" s="118">
        <v>34</v>
      </c>
      <c r="Y31" s="18"/>
      <c r="Z31" s="12"/>
    </row>
    <row r="32" spans="1:26" ht="13.5" customHeight="1">
      <c r="A32">
        <v>16</v>
      </c>
      <c r="B32" s="112" t="s">
        <v>345</v>
      </c>
      <c r="C32" s="130" t="s">
        <v>411</v>
      </c>
      <c r="D32" s="115"/>
      <c r="E32" s="131"/>
      <c r="F32" s="117">
        <v>165</v>
      </c>
      <c r="G32" s="132">
        <v>16</v>
      </c>
      <c r="H32" s="115">
        <v>169</v>
      </c>
      <c r="I32" s="131">
        <v>17</v>
      </c>
      <c r="J32" s="117"/>
      <c r="K32" s="132"/>
      <c r="L32" s="115"/>
      <c r="M32" s="131"/>
      <c r="N32" s="117">
        <f t="shared" si="3"/>
        <v>334</v>
      </c>
      <c r="O32" s="116">
        <f t="shared" si="4"/>
        <v>167</v>
      </c>
      <c r="P32" s="145">
        <f t="shared" si="5"/>
        <v>33</v>
      </c>
      <c r="Q32" s="116">
        <f t="shared" si="6"/>
        <v>16</v>
      </c>
      <c r="R32" s="118">
        <v>33</v>
      </c>
      <c r="Y32" s="18"/>
      <c r="Z32" s="12"/>
    </row>
    <row r="33" spans="1:26" ht="13.5" customHeight="1">
      <c r="A33">
        <v>17</v>
      </c>
      <c r="B33" s="112" t="s">
        <v>346</v>
      </c>
      <c r="C33" s="130" t="s">
        <v>411</v>
      </c>
      <c r="D33" s="115"/>
      <c r="E33" s="131"/>
      <c r="F33" s="117">
        <v>164</v>
      </c>
      <c r="G33" s="132">
        <v>15</v>
      </c>
      <c r="H33" s="115">
        <v>162</v>
      </c>
      <c r="I33" s="131">
        <v>11</v>
      </c>
      <c r="J33" s="117">
        <v>149</v>
      </c>
      <c r="K33" s="132">
        <v>3</v>
      </c>
      <c r="L33" s="115"/>
      <c r="M33" s="131"/>
      <c r="N33" s="117">
        <f t="shared" si="3"/>
        <v>475</v>
      </c>
      <c r="O33" s="116">
        <f t="shared" si="4"/>
        <v>158.33333333333334</v>
      </c>
      <c r="P33" s="145">
        <f t="shared" si="5"/>
        <v>29</v>
      </c>
      <c r="Q33" s="116">
        <f t="shared" si="6"/>
        <v>3</v>
      </c>
      <c r="R33" s="118">
        <v>29</v>
      </c>
      <c r="Y33" s="18"/>
      <c r="Z33" s="12"/>
    </row>
    <row r="34" spans="1:26" ht="13.5" customHeight="1">
      <c r="A34">
        <v>18</v>
      </c>
      <c r="B34" s="112" t="s">
        <v>343</v>
      </c>
      <c r="C34" s="130" t="s">
        <v>269</v>
      </c>
      <c r="D34" s="115"/>
      <c r="E34" s="131"/>
      <c r="F34" s="117">
        <v>171</v>
      </c>
      <c r="G34" s="132">
        <v>20</v>
      </c>
      <c r="H34" s="115"/>
      <c r="I34" s="131"/>
      <c r="J34" s="117">
        <v>159</v>
      </c>
      <c r="K34" s="132">
        <v>7</v>
      </c>
      <c r="L34" s="115"/>
      <c r="M34" s="131"/>
      <c r="N34" s="117">
        <f t="shared" si="3"/>
        <v>330</v>
      </c>
      <c r="O34" s="116">
        <f t="shared" si="4"/>
        <v>165</v>
      </c>
      <c r="P34" s="145">
        <f t="shared" si="5"/>
        <v>27</v>
      </c>
      <c r="Q34" s="116">
        <f t="shared" si="6"/>
        <v>7</v>
      </c>
      <c r="R34" s="118">
        <v>27</v>
      </c>
      <c r="Y34" s="18"/>
      <c r="Z34" s="12"/>
    </row>
    <row r="35" spans="1:26" ht="13.5" customHeight="1">
      <c r="A35">
        <v>19</v>
      </c>
      <c r="B35" s="112" t="s">
        <v>362</v>
      </c>
      <c r="C35" s="130" t="s">
        <v>29</v>
      </c>
      <c r="D35" s="115"/>
      <c r="E35" s="131"/>
      <c r="F35" s="117">
        <v>146</v>
      </c>
      <c r="G35" s="132">
        <v>7</v>
      </c>
      <c r="H35" s="115">
        <v>158</v>
      </c>
      <c r="I35" s="131">
        <v>9</v>
      </c>
      <c r="J35" s="117">
        <v>166</v>
      </c>
      <c r="K35" s="132">
        <v>11</v>
      </c>
      <c r="L35" s="115"/>
      <c r="M35" s="131"/>
      <c r="N35" s="117">
        <f t="shared" si="3"/>
        <v>470</v>
      </c>
      <c r="O35" s="116">
        <f t="shared" si="4"/>
        <v>156.66666666666666</v>
      </c>
      <c r="P35" s="145">
        <f t="shared" si="5"/>
        <v>27</v>
      </c>
      <c r="Q35" s="116">
        <f t="shared" si="6"/>
        <v>7</v>
      </c>
      <c r="R35" s="118">
        <v>27</v>
      </c>
      <c r="Y35" s="18"/>
      <c r="Z35" s="12"/>
    </row>
    <row r="36" spans="1:26" ht="13.5" customHeight="1">
      <c r="A36">
        <v>20</v>
      </c>
      <c r="B36" s="112" t="s">
        <v>340</v>
      </c>
      <c r="C36" s="130" t="s">
        <v>8</v>
      </c>
      <c r="D36" s="115"/>
      <c r="E36" s="131"/>
      <c r="F36" s="117">
        <v>157</v>
      </c>
      <c r="G36" s="132">
        <v>11</v>
      </c>
      <c r="H36" s="115"/>
      <c r="I36" s="131"/>
      <c r="J36" s="117">
        <v>164</v>
      </c>
      <c r="K36" s="132">
        <v>10</v>
      </c>
      <c r="L36" s="115"/>
      <c r="M36" s="131"/>
      <c r="N36" s="117">
        <f t="shared" si="3"/>
        <v>321</v>
      </c>
      <c r="O36" s="116">
        <f t="shared" si="4"/>
        <v>160.5</v>
      </c>
      <c r="P36" s="145">
        <f t="shared" si="5"/>
        <v>21</v>
      </c>
      <c r="Q36" s="116">
        <f t="shared" si="6"/>
        <v>10</v>
      </c>
      <c r="R36" s="118">
        <v>21</v>
      </c>
      <c r="Y36" s="18"/>
      <c r="Z36" s="12"/>
    </row>
    <row r="37" spans="1:26" ht="13.5" customHeight="1">
      <c r="A37">
        <v>21</v>
      </c>
      <c r="B37" s="112" t="s">
        <v>363</v>
      </c>
      <c r="C37" s="130" t="s">
        <v>61</v>
      </c>
      <c r="D37" s="115"/>
      <c r="E37" s="131"/>
      <c r="F37" s="117"/>
      <c r="G37" s="132"/>
      <c r="H37" s="115">
        <v>148</v>
      </c>
      <c r="I37" s="131">
        <v>8</v>
      </c>
      <c r="J37" s="117">
        <v>166</v>
      </c>
      <c r="K37" s="132">
        <v>12</v>
      </c>
      <c r="L37" s="115"/>
      <c r="M37" s="131"/>
      <c r="N37" s="117">
        <f t="shared" si="3"/>
        <v>314</v>
      </c>
      <c r="O37" s="116">
        <f t="shared" si="4"/>
        <v>157</v>
      </c>
      <c r="P37" s="145">
        <f t="shared" si="5"/>
        <v>20</v>
      </c>
      <c r="Q37" s="116">
        <f t="shared" si="6"/>
        <v>8</v>
      </c>
      <c r="R37" s="118">
        <v>20</v>
      </c>
      <c r="Y37" s="18"/>
      <c r="Z37" s="12"/>
    </row>
    <row r="38" spans="1:26" ht="13.5" customHeight="1">
      <c r="A38">
        <v>22</v>
      </c>
      <c r="B38" s="112" t="s">
        <v>349</v>
      </c>
      <c r="C38" s="130" t="s">
        <v>147</v>
      </c>
      <c r="D38" s="115"/>
      <c r="E38" s="131"/>
      <c r="F38" s="117">
        <v>157</v>
      </c>
      <c r="G38" s="132">
        <v>12</v>
      </c>
      <c r="H38" s="115">
        <v>144</v>
      </c>
      <c r="I38" s="131">
        <v>6</v>
      </c>
      <c r="J38" s="117"/>
      <c r="K38" s="132"/>
      <c r="L38" s="115"/>
      <c r="M38" s="131"/>
      <c r="N38" s="117">
        <f t="shared" si="3"/>
        <v>301</v>
      </c>
      <c r="O38" s="116">
        <f t="shared" si="4"/>
        <v>150.5</v>
      </c>
      <c r="P38" s="145">
        <f t="shared" si="5"/>
        <v>18</v>
      </c>
      <c r="Q38" s="116">
        <f t="shared" si="6"/>
        <v>6</v>
      </c>
      <c r="R38" s="118">
        <v>18</v>
      </c>
      <c r="Y38" s="18"/>
      <c r="Z38" s="12"/>
    </row>
    <row r="39" spans="1:26" ht="13.5" customHeight="1">
      <c r="A39">
        <v>23</v>
      </c>
      <c r="B39" s="112" t="s">
        <v>361</v>
      </c>
      <c r="C39" s="130" t="s">
        <v>61</v>
      </c>
      <c r="D39" s="115"/>
      <c r="E39" s="131"/>
      <c r="F39" s="117"/>
      <c r="G39" s="132"/>
      <c r="H39" s="115">
        <v>162</v>
      </c>
      <c r="I39" s="131">
        <v>12</v>
      </c>
      <c r="J39" s="117">
        <v>158</v>
      </c>
      <c r="K39" s="132">
        <v>6</v>
      </c>
      <c r="L39" s="115"/>
      <c r="M39" s="131"/>
      <c r="N39" s="117">
        <f t="shared" si="3"/>
        <v>320</v>
      </c>
      <c r="O39" s="116">
        <f t="shared" si="4"/>
        <v>160</v>
      </c>
      <c r="P39" s="145">
        <f t="shared" si="5"/>
        <v>18</v>
      </c>
      <c r="Q39" s="116">
        <f t="shared" si="6"/>
        <v>6</v>
      </c>
      <c r="R39" s="118">
        <v>18</v>
      </c>
      <c r="Y39" s="18"/>
      <c r="Z39" s="12"/>
    </row>
    <row r="40" spans="1:26" ht="13.5" customHeight="1">
      <c r="A40">
        <v>24</v>
      </c>
      <c r="B40" s="136" t="s">
        <v>429</v>
      </c>
      <c r="C40" s="137" t="s">
        <v>418</v>
      </c>
      <c r="D40" s="122"/>
      <c r="E40" s="138"/>
      <c r="F40" s="124"/>
      <c r="G40" s="139"/>
      <c r="H40" s="122"/>
      <c r="I40" s="138"/>
      <c r="J40" s="124">
        <v>170</v>
      </c>
      <c r="K40" s="139">
        <v>15</v>
      </c>
      <c r="L40" s="122"/>
      <c r="M40" s="138"/>
      <c r="N40" s="124">
        <f t="shared" si="3"/>
        <v>170</v>
      </c>
      <c r="O40" s="116">
        <f t="shared" si="4"/>
        <v>170</v>
      </c>
      <c r="P40" s="145">
        <f t="shared" si="5"/>
        <v>15</v>
      </c>
      <c r="Q40" s="116">
        <f t="shared" si="6"/>
        <v>15</v>
      </c>
      <c r="R40" s="118">
        <v>15</v>
      </c>
      <c r="Y40" s="18"/>
      <c r="Z40" s="12"/>
    </row>
    <row r="41" spans="1:26" ht="13.5" customHeight="1">
      <c r="A41">
        <v>25</v>
      </c>
      <c r="B41" s="112" t="s">
        <v>107</v>
      </c>
      <c r="C41" s="130" t="s">
        <v>268</v>
      </c>
      <c r="D41" s="115">
        <v>133</v>
      </c>
      <c r="E41" s="131">
        <v>14</v>
      </c>
      <c r="F41" s="117"/>
      <c r="G41" s="132"/>
      <c r="H41" s="115"/>
      <c r="I41" s="131"/>
      <c r="J41" s="117"/>
      <c r="K41" s="132"/>
      <c r="L41" s="115"/>
      <c r="M41" s="131"/>
      <c r="N41" s="117">
        <f t="shared" si="3"/>
        <v>133</v>
      </c>
      <c r="O41" s="116">
        <f t="shared" si="4"/>
        <v>133</v>
      </c>
      <c r="P41" s="145">
        <f t="shared" si="5"/>
        <v>14</v>
      </c>
      <c r="Q41" s="116">
        <f t="shared" si="6"/>
        <v>14</v>
      </c>
      <c r="R41" s="118">
        <v>14</v>
      </c>
      <c r="Y41" s="18"/>
      <c r="Z41" s="12"/>
    </row>
    <row r="42" spans="1:26" ht="13.5" customHeight="1">
      <c r="A42">
        <v>26</v>
      </c>
      <c r="B42" s="112" t="s">
        <v>108</v>
      </c>
      <c r="C42" s="130" t="s">
        <v>61</v>
      </c>
      <c r="D42" s="115">
        <v>118</v>
      </c>
      <c r="E42" s="131">
        <v>13</v>
      </c>
      <c r="F42" s="117"/>
      <c r="G42" s="132"/>
      <c r="H42" s="115"/>
      <c r="I42" s="131"/>
      <c r="J42" s="117"/>
      <c r="K42" s="132"/>
      <c r="L42" s="115"/>
      <c r="M42" s="131"/>
      <c r="N42" s="117">
        <f t="shared" si="3"/>
        <v>118</v>
      </c>
      <c r="O42" s="116">
        <f t="shared" si="4"/>
        <v>118</v>
      </c>
      <c r="P42" s="145">
        <f t="shared" si="5"/>
        <v>13</v>
      </c>
      <c r="Q42" s="116">
        <f t="shared" si="6"/>
        <v>13</v>
      </c>
      <c r="R42" s="118">
        <v>13</v>
      </c>
      <c r="Y42" s="18"/>
      <c r="Z42" s="12"/>
    </row>
    <row r="43" spans="1:26" ht="13.5" customHeight="1">
      <c r="A43">
        <v>27</v>
      </c>
      <c r="B43" s="112" t="s">
        <v>348</v>
      </c>
      <c r="C43" s="130" t="s">
        <v>151</v>
      </c>
      <c r="D43" s="115"/>
      <c r="E43" s="131"/>
      <c r="F43" s="117">
        <v>160</v>
      </c>
      <c r="G43" s="132">
        <v>13</v>
      </c>
      <c r="H43" s="115"/>
      <c r="I43" s="131"/>
      <c r="J43" s="117"/>
      <c r="K43" s="132"/>
      <c r="L43" s="115"/>
      <c r="M43" s="131"/>
      <c r="N43" s="117">
        <f t="shared" si="3"/>
        <v>160</v>
      </c>
      <c r="O43" s="116">
        <f t="shared" si="4"/>
        <v>160</v>
      </c>
      <c r="P43" s="145">
        <f t="shared" si="5"/>
        <v>13</v>
      </c>
      <c r="Q43" s="116">
        <f t="shared" si="6"/>
        <v>13</v>
      </c>
      <c r="R43" s="118">
        <v>13</v>
      </c>
      <c r="Y43" s="18"/>
      <c r="Z43" s="12"/>
    </row>
    <row r="44" spans="1:26" ht="13.5" customHeight="1">
      <c r="A44">
        <v>28</v>
      </c>
      <c r="B44" s="112" t="s">
        <v>350</v>
      </c>
      <c r="C44" s="130" t="s">
        <v>156</v>
      </c>
      <c r="D44" s="115"/>
      <c r="E44" s="131"/>
      <c r="F44" s="117">
        <v>148</v>
      </c>
      <c r="G44" s="132">
        <v>8</v>
      </c>
      <c r="H44" s="115"/>
      <c r="I44" s="131"/>
      <c r="J44" s="117"/>
      <c r="K44" s="132"/>
      <c r="L44" s="115"/>
      <c r="M44" s="131"/>
      <c r="N44" s="117">
        <f t="shared" si="3"/>
        <v>148</v>
      </c>
      <c r="O44" s="116">
        <f t="shared" si="4"/>
        <v>148</v>
      </c>
      <c r="P44" s="145">
        <f t="shared" si="5"/>
        <v>8</v>
      </c>
      <c r="Q44" s="116">
        <f t="shared" si="6"/>
        <v>8</v>
      </c>
      <c r="R44" s="118">
        <v>8</v>
      </c>
      <c r="Y44" s="18"/>
      <c r="Z44" s="147"/>
    </row>
    <row r="45" spans="1:26" ht="13.5" customHeight="1">
      <c r="A45">
        <v>29</v>
      </c>
      <c r="B45" s="112" t="s">
        <v>426</v>
      </c>
      <c r="C45" s="130" t="s">
        <v>418</v>
      </c>
      <c r="D45" s="115"/>
      <c r="E45" s="131"/>
      <c r="F45" s="117"/>
      <c r="G45" s="132"/>
      <c r="H45" s="115"/>
      <c r="I45" s="131"/>
      <c r="J45" s="117">
        <v>160</v>
      </c>
      <c r="K45" s="132">
        <v>8</v>
      </c>
      <c r="L45" s="115"/>
      <c r="M45" s="131"/>
      <c r="N45" s="117">
        <f t="shared" si="3"/>
        <v>160</v>
      </c>
      <c r="O45" s="116">
        <f t="shared" si="4"/>
        <v>160</v>
      </c>
      <c r="P45" s="145">
        <f t="shared" si="5"/>
        <v>8</v>
      </c>
      <c r="Q45" s="116">
        <f t="shared" si="6"/>
        <v>8</v>
      </c>
      <c r="R45" s="118">
        <v>8</v>
      </c>
      <c r="Y45" s="18"/>
      <c r="Z45" s="12"/>
    </row>
    <row r="46" spans="1:26" ht="13.5" customHeight="1">
      <c r="A46">
        <v>30</v>
      </c>
      <c r="B46" s="112" t="s">
        <v>364</v>
      </c>
      <c r="C46" s="130" t="s">
        <v>94</v>
      </c>
      <c r="D46" s="115"/>
      <c r="E46" s="131"/>
      <c r="F46" s="117"/>
      <c r="G46" s="132"/>
      <c r="H46" s="115">
        <v>144</v>
      </c>
      <c r="I46" s="131">
        <v>7</v>
      </c>
      <c r="J46" s="117"/>
      <c r="K46" s="132"/>
      <c r="L46" s="115"/>
      <c r="M46" s="131"/>
      <c r="N46" s="117">
        <f t="shared" si="3"/>
        <v>144</v>
      </c>
      <c r="O46" s="116">
        <f t="shared" si="4"/>
        <v>144</v>
      </c>
      <c r="P46" s="145">
        <f t="shared" si="5"/>
        <v>7</v>
      </c>
      <c r="Q46" s="116">
        <f t="shared" si="6"/>
        <v>7</v>
      </c>
      <c r="R46" s="118">
        <v>7</v>
      </c>
      <c r="Y46" s="18"/>
      <c r="Z46" s="12"/>
    </row>
    <row r="47" spans="1:26" ht="13.5" customHeight="1">
      <c r="A47">
        <v>31</v>
      </c>
      <c r="B47" s="112" t="s">
        <v>341</v>
      </c>
      <c r="C47" s="130" t="s">
        <v>8</v>
      </c>
      <c r="D47" s="115"/>
      <c r="E47" s="131"/>
      <c r="F47" s="117">
        <v>145</v>
      </c>
      <c r="G47" s="132">
        <v>6</v>
      </c>
      <c r="H47" s="115"/>
      <c r="I47" s="131"/>
      <c r="J47" s="117"/>
      <c r="K47" s="132"/>
      <c r="L47" s="115"/>
      <c r="M47" s="131"/>
      <c r="N47" s="117">
        <f t="shared" si="3"/>
        <v>145</v>
      </c>
      <c r="O47" s="116">
        <f t="shared" si="4"/>
        <v>145</v>
      </c>
      <c r="P47" s="145">
        <f t="shared" si="5"/>
        <v>6</v>
      </c>
      <c r="Q47" s="116">
        <f t="shared" si="6"/>
        <v>6</v>
      </c>
      <c r="R47" s="118">
        <v>6</v>
      </c>
      <c r="Y47" s="18"/>
      <c r="Z47" s="12"/>
    </row>
    <row r="48" spans="1:26" ht="13.5" customHeight="1">
      <c r="A48">
        <v>32</v>
      </c>
      <c r="B48" s="112" t="s">
        <v>365</v>
      </c>
      <c r="C48" s="130" t="s">
        <v>289</v>
      </c>
      <c r="D48" s="115"/>
      <c r="E48" s="131"/>
      <c r="F48" s="117"/>
      <c r="G48" s="132"/>
      <c r="H48" s="115">
        <v>130</v>
      </c>
      <c r="I48" s="131">
        <v>4</v>
      </c>
      <c r="J48" s="117"/>
      <c r="K48" s="132"/>
      <c r="L48" s="115"/>
      <c r="M48" s="131"/>
      <c r="N48" s="117">
        <f t="shared" si="3"/>
        <v>130</v>
      </c>
      <c r="O48" s="116">
        <f t="shared" si="4"/>
        <v>130</v>
      </c>
      <c r="P48" s="145">
        <f t="shared" si="5"/>
        <v>4</v>
      </c>
      <c r="Q48" s="116">
        <f t="shared" si="6"/>
        <v>4</v>
      </c>
      <c r="R48" s="118">
        <v>4</v>
      </c>
      <c r="Y48" s="18"/>
      <c r="Z48" s="12"/>
    </row>
    <row r="49" spans="1:26" ht="13.5" customHeight="1">
      <c r="A49">
        <v>33</v>
      </c>
      <c r="B49" s="112" t="s">
        <v>430</v>
      </c>
      <c r="C49" s="130" t="s">
        <v>418</v>
      </c>
      <c r="D49" s="115"/>
      <c r="E49" s="131"/>
      <c r="F49" s="117"/>
      <c r="G49" s="132"/>
      <c r="H49" s="115"/>
      <c r="I49" s="131"/>
      <c r="J49" s="117">
        <v>157</v>
      </c>
      <c r="K49" s="132">
        <v>4</v>
      </c>
      <c r="L49" s="115"/>
      <c r="M49" s="131"/>
      <c r="N49" s="117">
        <f t="shared" si="3"/>
        <v>157</v>
      </c>
      <c r="O49" s="116">
        <f t="shared" si="4"/>
        <v>157</v>
      </c>
      <c r="P49" s="145">
        <f t="shared" si="5"/>
        <v>4</v>
      </c>
      <c r="Q49" s="116">
        <f t="shared" si="6"/>
        <v>4</v>
      </c>
      <c r="R49" s="118">
        <v>4</v>
      </c>
      <c r="Y49" s="18"/>
      <c r="Z49" s="12"/>
    </row>
    <row r="50" spans="1:26" ht="13.5" customHeight="1">
      <c r="A50">
        <v>34</v>
      </c>
      <c r="B50" s="112" t="s">
        <v>366</v>
      </c>
      <c r="C50" s="130" t="s">
        <v>147</v>
      </c>
      <c r="D50" s="115"/>
      <c r="E50" s="131"/>
      <c r="F50" s="117"/>
      <c r="G50" s="132"/>
      <c r="H50" s="115">
        <v>127</v>
      </c>
      <c r="I50" s="131">
        <v>3</v>
      </c>
      <c r="J50" s="117"/>
      <c r="K50" s="132"/>
      <c r="L50" s="115"/>
      <c r="M50" s="131"/>
      <c r="N50" s="117">
        <f t="shared" si="3"/>
        <v>127</v>
      </c>
      <c r="O50" s="116">
        <f t="shared" si="4"/>
        <v>127</v>
      </c>
      <c r="P50" s="145">
        <f t="shared" si="5"/>
        <v>3</v>
      </c>
      <c r="Q50" s="116">
        <f t="shared" si="6"/>
        <v>3</v>
      </c>
      <c r="R50" s="118">
        <v>3</v>
      </c>
      <c r="Y50" s="18"/>
      <c r="Z50" s="12"/>
    </row>
    <row r="51" spans="1:26" ht="13.5" customHeight="1">
      <c r="A51">
        <v>35</v>
      </c>
      <c r="B51" s="134" t="s">
        <v>367</v>
      </c>
      <c r="C51" s="135" t="s">
        <v>358</v>
      </c>
      <c r="D51" s="115"/>
      <c r="E51" s="131"/>
      <c r="F51" s="117"/>
      <c r="G51" s="132"/>
      <c r="H51" s="115">
        <v>121</v>
      </c>
      <c r="I51" s="131">
        <v>2</v>
      </c>
      <c r="J51" s="117"/>
      <c r="K51" s="132"/>
      <c r="L51" s="115"/>
      <c r="M51" s="131"/>
      <c r="N51" s="117">
        <f t="shared" si="3"/>
        <v>121</v>
      </c>
      <c r="O51" s="116">
        <f t="shared" si="4"/>
        <v>121</v>
      </c>
      <c r="P51" s="145">
        <f t="shared" si="5"/>
        <v>2</v>
      </c>
      <c r="Q51" s="116">
        <f t="shared" si="6"/>
        <v>2</v>
      </c>
      <c r="R51" s="118">
        <v>2</v>
      </c>
      <c r="Y51" s="18"/>
      <c r="Z51" s="13"/>
    </row>
    <row r="52" spans="1:18" ht="13.5" customHeight="1" thickBot="1">
      <c r="A52">
        <v>36</v>
      </c>
      <c r="B52" s="155" t="s">
        <v>368</v>
      </c>
      <c r="C52" s="162" t="s">
        <v>147</v>
      </c>
      <c r="D52" s="158"/>
      <c r="E52" s="163"/>
      <c r="F52" s="160"/>
      <c r="G52" s="164"/>
      <c r="H52" s="158">
        <v>121</v>
      </c>
      <c r="I52" s="163">
        <v>1</v>
      </c>
      <c r="J52" s="160">
        <v>143</v>
      </c>
      <c r="K52" s="164">
        <v>1</v>
      </c>
      <c r="L52" s="158"/>
      <c r="M52" s="163"/>
      <c r="N52" s="160">
        <f t="shared" si="3"/>
        <v>264</v>
      </c>
      <c r="O52" s="159">
        <f t="shared" si="4"/>
        <v>132</v>
      </c>
      <c r="P52" s="165">
        <f t="shared" si="5"/>
        <v>2</v>
      </c>
      <c r="Q52" s="159">
        <f t="shared" si="6"/>
        <v>1</v>
      </c>
      <c r="R52" s="166">
        <v>2</v>
      </c>
    </row>
  </sheetData>
  <mergeCells count="2">
    <mergeCell ref="C1:P1"/>
    <mergeCell ref="B13:P13"/>
  </mergeCells>
  <printOptions/>
  <pageMargins left="0.75" right="0.75" top="1" bottom="1" header="0" footer="0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91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3.00390625" style="0" bestFit="1" customWidth="1"/>
    <col min="4" max="4" width="9.00390625" style="0" customWidth="1"/>
    <col min="5" max="5" width="6.25390625" style="0" customWidth="1"/>
    <col min="6" max="6" width="9.00390625" style="0" customWidth="1"/>
    <col min="7" max="7" width="6.25390625" style="0" customWidth="1"/>
    <col min="8" max="8" width="9.00390625" style="0" customWidth="1"/>
    <col min="9" max="9" width="6.25390625" style="0" customWidth="1"/>
    <col min="10" max="10" width="9.00390625" style="0" customWidth="1"/>
    <col min="11" max="11" width="6.25390625" style="0" customWidth="1"/>
    <col min="12" max="12" width="9.00390625" style="0" customWidth="1"/>
    <col min="13" max="13" width="6.25390625" style="0" customWidth="1"/>
    <col min="16" max="16" width="11.00390625" style="0" customWidth="1"/>
    <col min="18" max="18" width="13.875" style="0" customWidth="1"/>
  </cols>
  <sheetData>
    <row r="1" spans="3:16" ht="37.5" customHeight="1">
      <c r="C1" s="202" t="s">
        <v>79</v>
      </c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4"/>
      <c r="O1" s="204"/>
      <c r="P1" s="204"/>
    </row>
    <row r="2" spans="3:8" ht="24.75">
      <c r="C2" s="106"/>
      <c r="D2" s="81"/>
      <c r="E2" s="81"/>
      <c r="F2" s="81"/>
      <c r="G2" s="81"/>
      <c r="H2" s="81"/>
    </row>
    <row r="3" ht="13.5" thickBot="1"/>
    <row r="4" spans="3:16" ht="14.25">
      <c r="C4" s="107" t="s">
        <v>0</v>
      </c>
      <c r="D4" s="3" t="s">
        <v>63</v>
      </c>
      <c r="E4" s="108" t="s">
        <v>64</v>
      </c>
      <c r="F4" s="2" t="s">
        <v>65</v>
      </c>
      <c r="G4" s="109" t="s">
        <v>66</v>
      </c>
      <c r="H4" s="110" t="s">
        <v>67</v>
      </c>
      <c r="I4" s="108" t="s">
        <v>68</v>
      </c>
      <c r="J4" s="2" t="s">
        <v>69</v>
      </c>
      <c r="K4" s="109" t="s">
        <v>70</v>
      </c>
      <c r="L4" s="110" t="s">
        <v>71</v>
      </c>
      <c r="M4" s="108" t="s">
        <v>72</v>
      </c>
      <c r="N4" s="2" t="s">
        <v>3</v>
      </c>
      <c r="O4" s="109" t="s">
        <v>73</v>
      </c>
      <c r="P4" s="111" t="s">
        <v>74</v>
      </c>
    </row>
    <row r="5" spans="2:16" ht="14.25">
      <c r="B5">
        <v>1</v>
      </c>
      <c r="C5" s="112" t="s">
        <v>43</v>
      </c>
      <c r="D5" s="113">
        <v>1124</v>
      </c>
      <c r="E5" s="114">
        <v>20</v>
      </c>
      <c r="F5" s="115">
        <v>1133</v>
      </c>
      <c r="G5" s="116">
        <v>17</v>
      </c>
      <c r="H5" s="117">
        <v>1139</v>
      </c>
      <c r="I5" s="114">
        <v>17</v>
      </c>
      <c r="J5" s="115">
        <v>1143</v>
      </c>
      <c r="K5" s="116">
        <v>20</v>
      </c>
      <c r="L5" s="117"/>
      <c r="M5" s="114"/>
      <c r="N5" s="115">
        <f aca="true" t="shared" si="0" ref="N5:N18">SUM(D5+F5+H5+J5+L5)</f>
        <v>4539</v>
      </c>
      <c r="O5" s="116">
        <f aca="true" t="shared" si="1" ref="O5:O18">IF(N5&gt;0,AVERAGE(D5,F5,H5,J5,L5),0)</f>
        <v>1134.75</v>
      </c>
      <c r="P5" s="118">
        <f aca="true" t="shared" si="2" ref="P5:P18">SUM(E5+G5+I5+K5+M5)</f>
        <v>74</v>
      </c>
    </row>
    <row r="6" spans="2:24" ht="14.25">
      <c r="B6">
        <v>2</v>
      </c>
      <c r="C6" s="112" t="s">
        <v>272</v>
      </c>
      <c r="D6" s="113">
        <v>1101</v>
      </c>
      <c r="E6" s="114">
        <v>17</v>
      </c>
      <c r="F6" s="115">
        <v>1144</v>
      </c>
      <c r="G6" s="116">
        <v>20</v>
      </c>
      <c r="H6" s="117">
        <v>1142</v>
      </c>
      <c r="I6" s="114">
        <v>20</v>
      </c>
      <c r="J6" s="115">
        <v>1137</v>
      </c>
      <c r="K6" s="116">
        <v>17</v>
      </c>
      <c r="L6" s="117"/>
      <c r="M6" s="114"/>
      <c r="N6" s="115">
        <f t="shared" si="0"/>
        <v>4524</v>
      </c>
      <c r="O6" s="116">
        <f t="shared" si="1"/>
        <v>1131</v>
      </c>
      <c r="P6" s="118">
        <f t="shared" si="2"/>
        <v>74</v>
      </c>
      <c r="X6" s="12"/>
    </row>
    <row r="7" spans="2:24" ht="14.25">
      <c r="B7">
        <v>3</v>
      </c>
      <c r="C7" s="112" t="s">
        <v>271</v>
      </c>
      <c r="D7" s="113">
        <v>1092</v>
      </c>
      <c r="E7" s="114">
        <v>14</v>
      </c>
      <c r="F7" s="115">
        <v>1100</v>
      </c>
      <c r="G7" s="116">
        <v>14</v>
      </c>
      <c r="H7" s="117">
        <v>1117</v>
      </c>
      <c r="I7" s="114">
        <v>14</v>
      </c>
      <c r="J7" s="115">
        <v>1099</v>
      </c>
      <c r="K7" s="116">
        <v>14</v>
      </c>
      <c r="L7" s="117"/>
      <c r="M7" s="114"/>
      <c r="N7" s="115">
        <f t="shared" si="0"/>
        <v>4408</v>
      </c>
      <c r="O7" s="116">
        <f t="shared" si="1"/>
        <v>1102</v>
      </c>
      <c r="P7" s="118">
        <f t="shared" si="2"/>
        <v>56</v>
      </c>
      <c r="X7" s="12"/>
    </row>
    <row r="8" spans="2:24" ht="14.25">
      <c r="B8">
        <v>4</v>
      </c>
      <c r="C8" s="112" t="s">
        <v>274</v>
      </c>
      <c r="D8" s="113">
        <v>1087</v>
      </c>
      <c r="E8" s="114">
        <v>12</v>
      </c>
      <c r="F8" s="115">
        <v>1092</v>
      </c>
      <c r="G8" s="116">
        <v>12</v>
      </c>
      <c r="H8" s="117">
        <v>1103</v>
      </c>
      <c r="I8" s="114">
        <v>12</v>
      </c>
      <c r="J8" s="115">
        <v>1093</v>
      </c>
      <c r="K8" s="116">
        <v>12</v>
      </c>
      <c r="L8" s="117"/>
      <c r="M8" s="114"/>
      <c r="N8" s="115">
        <f t="shared" si="0"/>
        <v>4375</v>
      </c>
      <c r="O8" s="116">
        <f t="shared" si="1"/>
        <v>1093.75</v>
      </c>
      <c r="P8" s="118">
        <f t="shared" si="2"/>
        <v>48</v>
      </c>
      <c r="X8" s="12"/>
    </row>
    <row r="9" spans="2:24" ht="14.25">
      <c r="B9">
        <v>5</v>
      </c>
      <c r="C9" s="112" t="s">
        <v>46</v>
      </c>
      <c r="D9" s="113">
        <v>1042</v>
      </c>
      <c r="E9" s="114">
        <v>10</v>
      </c>
      <c r="F9" s="115">
        <v>1045</v>
      </c>
      <c r="G9" s="116">
        <v>8</v>
      </c>
      <c r="H9" s="117">
        <v>1032</v>
      </c>
      <c r="I9" s="114">
        <v>8</v>
      </c>
      <c r="J9" s="115">
        <v>1039</v>
      </c>
      <c r="K9" s="116">
        <v>10</v>
      </c>
      <c r="L9" s="117"/>
      <c r="M9" s="114"/>
      <c r="N9" s="115">
        <f t="shared" si="0"/>
        <v>4158</v>
      </c>
      <c r="O9" s="116">
        <f t="shared" si="1"/>
        <v>1039.5</v>
      </c>
      <c r="P9" s="118">
        <f t="shared" si="2"/>
        <v>36</v>
      </c>
      <c r="X9" s="12"/>
    </row>
    <row r="10" spans="2:24" ht="14.25">
      <c r="B10">
        <v>6</v>
      </c>
      <c r="C10" s="134" t="s">
        <v>45</v>
      </c>
      <c r="D10" s="113">
        <v>1022</v>
      </c>
      <c r="E10" s="114">
        <v>9</v>
      </c>
      <c r="F10" s="115">
        <v>1046</v>
      </c>
      <c r="G10" s="116">
        <v>9</v>
      </c>
      <c r="H10" s="117">
        <v>1042</v>
      </c>
      <c r="I10" s="114">
        <v>9</v>
      </c>
      <c r="J10" s="115">
        <v>1025</v>
      </c>
      <c r="K10" s="116">
        <v>9</v>
      </c>
      <c r="L10" s="117"/>
      <c r="M10" s="114"/>
      <c r="N10" s="115">
        <f t="shared" si="0"/>
        <v>4135</v>
      </c>
      <c r="O10" s="116">
        <f t="shared" si="1"/>
        <v>1033.75</v>
      </c>
      <c r="P10" s="118">
        <f t="shared" si="2"/>
        <v>36</v>
      </c>
      <c r="X10" s="12"/>
    </row>
    <row r="11" spans="2:24" ht="14.25">
      <c r="B11">
        <v>7</v>
      </c>
      <c r="C11" s="112" t="s">
        <v>414</v>
      </c>
      <c r="D11" s="113"/>
      <c r="E11" s="114"/>
      <c r="F11" s="115">
        <v>1051</v>
      </c>
      <c r="G11" s="116">
        <v>11</v>
      </c>
      <c r="H11" s="117">
        <v>1068</v>
      </c>
      <c r="I11" s="114">
        <v>11</v>
      </c>
      <c r="J11" s="122">
        <v>1068</v>
      </c>
      <c r="K11" s="123">
        <v>11</v>
      </c>
      <c r="L11" s="117"/>
      <c r="M11" s="114"/>
      <c r="N11" s="115">
        <f t="shared" si="0"/>
        <v>3187</v>
      </c>
      <c r="O11" s="116">
        <f t="shared" si="1"/>
        <v>1062.3333333333333</v>
      </c>
      <c r="P11" s="118">
        <f t="shared" si="2"/>
        <v>33</v>
      </c>
      <c r="X11" s="12"/>
    </row>
    <row r="12" spans="2:24" ht="14.25">
      <c r="B12">
        <v>8</v>
      </c>
      <c r="C12" s="112" t="s">
        <v>39</v>
      </c>
      <c r="D12" s="113">
        <v>1072</v>
      </c>
      <c r="E12" s="114">
        <v>11</v>
      </c>
      <c r="F12" s="115">
        <v>1026</v>
      </c>
      <c r="G12" s="116">
        <v>6</v>
      </c>
      <c r="H12" s="117"/>
      <c r="I12" s="114"/>
      <c r="J12" s="115"/>
      <c r="K12" s="116"/>
      <c r="L12" s="117"/>
      <c r="M12" s="114"/>
      <c r="N12" s="115">
        <f t="shared" si="0"/>
        <v>2098</v>
      </c>
      <c r="O12" s="116">
        <f t="shared" si="1"/>
        <v>1049</v>
      </c>
      <c r="P12" s="118">
        <f t="shared" si="2"/>
        <v>17</v>
      </c>
      <c r="X12" s="12"/>
    </row>
    <row r="13" spans="2:24" ht="14.25">
      <c r="B13">
        <v>9</v>
      </c>
      <c r="C13" s="112" t="s">
        <v>353</v>
      </c>
      <c r="D13" s="113"/>
      <c r="E13" s="114"/>
      <c r="F13" s="115">
        <v>1044</v>
      </c>
      <c r="G13" s="116">
        <v>7</v>
      </c>
      <c r="H13" s="117">
        <v>1051</v>
      </c>
      <c r="I13" s="114">
        <v>10</v>
      </c>
      <c r="J13" s="115"/>
      <c r="K13" s="116"/>
      <c r="L13" s="117"/>
      <c r="M13" s="114"/>
      <c r="N13" s="115">
        <f t="shared" si="0"/>
        <v>2095</v>
      </c>
      <c r="O13" s="116">
        <f t="shared" si="1"/>
        <v>1047.5</v>
      </c>
      <c r="P13" s="118">
        <f t="shared" si="2"/>
        <v>17</v>
      </c>
      <c r="X13" s="147"/>
    </row>
    <row r="14" spans="2:24" ht="14.25">
      <c r="B14">
        <v>10</v>
      </c>
      <c r="C14" s="112" t="s">
        <v>34</v>
      </c>
      <c r="D14" s="113"/>
      <c r="E14" s="114"/>
      <c r="F14" s="115">
        <v>1048</v>
      </c>
      <c r="G14" s="116">
        <v>10</v>
      </c>
      <c r="H14" s="117">
        <v>997</v>
      </c>
      <c r="I14" s="114">
        <v>7</v>
      </c>
      <c r="J14" s="115"/>
      <c r="K14" s="116"/>
      <c r="L14" s="117"/>
      <c r="M14" s="114"/>
      <c r="N14" s="115">
        <f t="shared" si="0"/>
        <v>2045</v>
      </c>
      <c r="O14" s="116">
        <f t="shared" si="1"/>
        <v>1022.5</v>
      </c>
      <c r="P14" s="118">
        <f t="shared" si="2"/>
        <v>17</v>
      </c>
      <c r="X14" s="12"/>
    </row>
    <row r="15" spans="2:24" ht="14.25">
      <c r="B15">
        <v>11</v>
      </c>
      <c r="C15" s="112" t="s">
        <v>36</v>
      </c>
      <c r="D15" s="113">
        <v>999</v>
      </c>
      <c r="E15" s="114">
        <v>8</v>
      </c>
      <c r="F15" s="115">
        <v>1013</v>
      </c>
      <c r="G15" s="116">
        <v>5</v>
      </c>
      <c r="H15" s="117"/>
      <c r="I15" s="114"/>
      <c r="J15" s="115"/>
      <c r="K15" s="116"/>
      <c r="L15" s="117"/>
      <c r="M15" s="114"/>
      <c r="N15" s="115">
        <f t="shared" si="0"/>
        <v>2012</v>
      </c>
      <c r="O15" s="116">
        <f t="shared" si="1"/>
        <v>1006</v>
      </c>
      <c r="P15" s="118">
        <f t="shared" si="2"/>
        <v>13</v>
      </c>
      <c r="X15" s="12"/>
    </row>
    <row r="16" spans="2:24" ht="14.25">
      <c r="B16">
        <v>12</v>
      </c>
      <c r="C16" s="136" t="s">
        <v>51</v>
      </c>
      <c r="D16" s="120"/>
      <c r="E16" s="121"/>
      <c r="F16" s="122"/>
      <c r="G16" s="123"/>
      <c r="H16" s="124"/>
      <c r="I16" s="121"/>
      <c r="J16" s="122">
        <v>896</v>
      </c>
      <c r="K16" s="123">
        <v>8</v>
      </c>
      <c r="L16" s="124"/>
      <c r="M16" s="121"/>
      <c r="N16" s="122">
        <f t="shared" si="0"/>
        <v>896</v>
      </c>
      <c r="O16" s="116">
        <f t="shared" si="1"/>
        <v>896</v>
      </c>
      <c r="P16" s="125">
        <f t="shared" si="2"/>
        <v>8</v>
      </c>
      <c r="X16" s="12"/>
    </row>
    <row r="17" spans="2:24" ht="14.25">
      <c r="B17">
        <v>13</v>
      </c>
      <c r="C17" s="112" t="s">
        <v>408</v>
      </c>
      <c r="D17" s="113"/>
      <c r="E17" s="114"/>
      <c r="F17" s="115"/>
      <c r="G17" s="116"/>
      <c r="H17" s="117">
        <v>969</v>
      </c>
      <c r="I17" s="114">
        <v>6</v>
      </c>
      <c r="J17" s="115"/>
      <c r="K17" s="116"/>
      <c r="L17" s="117"/>
      <c r="M17" s="114"/>
      <c r="N17" s="115">
        <f t="shared" si="0"/>
        <v>969</v>
      </c>
      <c r="O17" s="116">
        <f t="shared" si="1"/>
        <v>969</v>
      </c>
      <c r="P17" s="118">
        <f t="shared" si="2"/>
        <v>6</v>
      </c>
      <c r="X17" s="12"/>
    </row>
    <row r="18" spans="2:24" ht="15" thickBot="1">
      <c r="B18">
        <v>14</v>
      </c>
      <c r="C18" s="155" t="s">
        <v>37</v>
      </c>
      <c r="D18" s="156"/>
      <c r="E18" s="157"/>
      <c r="F18" s="158"/>
      <c r="G18" s="159"/>
      <c r="H18" s="160">
        <v>931</v>
      </c>
      <c r="I18" s="157">
        <v>5</v>
      </c>
      <c r="J18" s="158"/>
      <c r="K18" s="159"/>
      <c r="L18" s="160"/>
      <c r="M18" s="157"/>
      <c r="N18" s="158">
        <f t="shared" si="0"/>
        <v>931</v>
      </c>
      <c r="O18" s="159">
        <f t="shared" si="1"/>
        <v>931</v>
      </c>
      <c r="P18" s="166">
        <f t="shared" si="2"/>
        <v>5</v>
      </c>
      <c r="X18" s="12"/>
    </row>
    <row r="20" spans="2:16" ht="24.75">
      <c r="B20" s="202" t="s">
        <v>80</v>
      </c>
      <c r="C20" s="202"/>
      <c r="D20" s="203"/>
      <c r="E20" s="203"/>
      <c r="F20" s="203"/>
      <c r="G20" s="203"/>
      <c r="H20" s="203"/>
      <c r="I20" s="204"/>
      <c r="J20" s="204"/>
      <c r="K20" s="204"/>
      <c r="L20" s="204"/>
      <c r="M20" s="204"/>
      <c r="N20" s="204"/>
      <c r="O20" s="204"/>
      <c r="P20" s="204"/>
    </row>
    <row r="21" spans="2:8" ht="24.75">
      <c r="B21" s="106"/>
      <c r="C21" s="106"/>
      <c r="D21" s="81"/>
      <c r="E21" s="81"/>
      <c r="F21" s="81"/>
      <c r="G21" s="81"/>
      <c r="H21" s="81"/>
    </row>
    <row r="22" ht="13.5" thickBot="1"/>
    <row r="23" spans="2:18" ht="14.25">
      <c r="B23" s="107" t="s">
        <v>59</v>
      </c>
      <c r="C23" s="126" t="s">
        <v>0</v>
      </c>
      <c r="D23" s="2" t="s">
        <v>63</v>
      </c>
      <c r="E23" s="127" t="s">
        <v>64</v>
      </c>
      <c r="F23" s="110" t="s">
        <v>65</v>
      </c>
      <c r="G23" s="128" t="s">
        <v>66</v>
      </c>
      <c r="H23" s="2" t="s">
        <v>67</v>
      </c>
      <c r="I23" s="127" t="s">
        <v>68</v>
      </c>
      <c r="J23" s="110" t="s">
        <v>69</v>
      </c>
      <c r="K23" s="128" t="s">
        <v>70</v>
      </c>
      <c r="L23" s="2" t="s">
        <v>71</v>
      </c>
      <c r="M23" s="127" t="s">
        <v>72</v>
      </c>
      <c r="N23" s="110" t="s">
        <v>3</v>
      </c>
      <c r="O23" s="128" t="s">
        <v>73</v>
      </c>
      <c r="P23" s="144" t="s">
        <v>74</v>
      </c>
      <c r="Q23" s="128" t="s">
        <v>95</v>
      </c>
      <c r="R23" s="129" t="s">
        <v>96</v>
      </c>
    </row>
    <row r="24" spans="1:32" ht="14.25">
      <c r="A24">
        <v>1</v>
      </c>
      <c r="B24" s="112" t="s">
        <v>197</v>
      </c>
      <c r="C24" s="130" t="s">
        <v>29</v>
      </c>
      <c r="D24" s="115">
        <v>375</v>
      </c>
      <c r="E24" s="131">
        <v>26</v>
      </c>
      <c r="F24" s="117">
        <v>378</v>
      </c>
      <c r="G24" s="132">
        <v>24</v>
      </c>
      <c r="H24" s="115">
        <v>384</v>
      </c>
      <c r="I24" s="131">
        <v>26</v>
      </c>
      <c r="J24" s="117">
        <v>386</v>
      </c>
      <c r="K24" s="132">
        <v>30</v>
      </c>
      <c r="L24" s="115"/>
      <c r="M24" s="131"/>
      <c r="N24" s="117">
        <f aca="true" t="shared" si="3" ref="N24:N59">SUM(D24+F24+H24+J24+L24)</f>
        <v>1523</v>
      </c>
      <c r="O24" s="116">
        <f aca="true" t="shared" si="4" ref="O24:O59">IF(N24&gt;0,AVERAGE(D24,F24,H24,J24,L24),0)</f>
        <v>380.75</v>
      </c>
      <c r="P24" s="145">
        <f aca="true" t="shared" si="5" ref="P24:P59">SUM(E24+G24+I24+K24+M24)</f>
        <v>106</v>
      </c>
      <c r="Q24" s="116">
        <f aca="true" t="shared" si="6" ref="Q24:Q59">MIN(E24,G24,I24,K24,M24)</f>
        <v>24</v>
      </c>
      <c r="R24" s="118">
        <v>106</v>
      </c>
      <c r="U24" s="12"/>
      <c r="X24" s="18"/>
      <c r="Y24" s="18"/>
      <c r="Z24" s="18"/>
      <c r="AA24" s="18"/>
      <c r="AB24" s="18"/>
      <c r="AC24" s="13"/>
      <c r="AD24" s="18"/>
      <c r="AE24" s="18"/>
      <c r="AF24" s="18"/>
    </row>
    <row r="25" spans="1:32" ht="14.25">
      <c r="A25">
        <v>2</v>
      </c>
      <c r="B25" s="112" t="s">
        <v>219</v>
      </c>
      <c r="C25" s="130" t="s">
        <v>267</v>
      </c>
      <c r="D25" s="115">
        <v>373</v>
      </c>
      <c r="E25" s="131">
        <v>24</v>
      </c>
      <c r="F25" s="117">
        <v>381</v>
      </c>
      <c r="G25" s="132">
        <v>30</v>
      </c>
      <c r="H25" s="115">
        <v>378</v>
      </c>
      <c r="I25" s="131">
        <v>24</v>
      </c>
      <c r="J25" s="117">
        <v>368</v>
      </c>
      <c r="K25" s="132">
        <v>21</v>
      </c>
      <c r="L25" s="115"/>
      <c r="M25" s="131"/>
      <c r="N25" s="117">
        <f t="shared" si="3"/>
        <v>1500</v>
      </c>
      <c r="O25" s="116">
        <f t="shared" si="4"/>
        <v>375</v>
      </c>
      <c r="P25" s="145">
        <f t="shared" si="5"/>
        <v>99</v>
      </c>
      <c r="Q25" s="116">
        <f t="shared" si="6"/>
        <v>21</v>
      </c>
      <c r="R25" s="118">
        <v>99</v>
      </c>
      <c r="U25" s="12"/>
      <c r="X25" s="18"/>
      <c r="Y25" s="12"/>
      <c r="Z25" s="18"/>
      <c r="AA25" s="18"/>
      <c r="AB25" s="18"/>
      <c r="AC25" s="13"/>
      <c r="AD25" s="18"/>
      <c r="AE25" s="18"/>
      <c r="AF25" s="18"/>
    </row>
    <row r="26" spans="1:32" ht="14.25">
      <c r="A26">
        <v>3</v>
      </c>
      <c r="B26" s="112" t="s">
        <v>201</v>
      </c>
      <c r="C26" s="130" t="s">
        <v>147</v>
      </c>
      <c r="D26" s="115">
        <v>368</v>
      </c>
      <c r="E26" s="131">
        <v>21</v>
      </c>
      <c r="F26" s="117">
        <v>368</v>
      </c>
      <c r="G26" s="132">
        <v>19</v>
      </c>
      <c r="H26" s="115">
        <v>384</v>
      </c>
      <c r="I26" s="131">
        <v>30</v>
      </c>
      <c r="J26" s="117">
        <v>373</v>
      </c>
      <c r="K26" s="132">
        <v>26</v>
      </c>
      <c r="L26" s="115"/>
      <c r="M26" s="131"/>
      <c r="N26" s="117">
        <f t="shared" si="3"/>
        <v>1493</v>
      </c>
      <c r="O26" s="116">
        <f t="shared" si="4"/>
        <v>373.25</v>
      </c>
      <c r="P26" s="145">
        <f t="shared" si="5"/>
        <v>96</v>
      </c>
      <c r="Q26" s="116">
        <f t="shared" si="6"/>
        <v>19</v>
      </c>
      <c r="R26" s="118">
        <v>96</v>
      </c>
      <c r="U26" s="12"/>
      <c r="X26" s="18"/>
      <c r="Y26" s="12"/>
      <c r="Z26" s="12"/>
      <c r="AA26" s="18"/>
      <c r="AB26" s="18"/>
      <c r="AC26" s="13"/>
      <c r="AD26" s="18"/>
      <c r="AE26" s="18"/>
      <c r="AF26" s="18"/>
    </row>
    <row r="27" spans="1:32" ht="14.25">
      <c r="A27">
        <v>4</v>
      </c>
      <c r="B27" s="112" t="s">
        <v>210</v>
      </c>
      <c r="C27" s="130" t="s">
        <v>25</v>
      </c>
      <c r="D27" s="115">
        <v>370</v>
      </c>
      <c r="E27" s="131">
        <v>22</v>
      </c>
      <c r="F27" s="117">
        <v>380</v>
      </c>
      <c r="G27" s="132">
        <v>26</v>
      </c>
      <c r="H27" s="115">
        <v>374</v>
      </c>
      <c r="I27" s="131">
        <v>21</v>
      </c>
      <c r="J27" s="117">
        <v>370</v>
      </c>
      <c r="K27" s="132">
        <v>22</v>
      </c>
      <c r="L27" s="115"/>
      <c r="M27" s="131"/>
      <c r="N27" s="117">
        <f t="shared" si="3"/>
        <v>1494</v>
      </c>
      <c r="O27" s="116">
        <f t="shared" si="4"/>
        <v>373.5</v>
      </c>
      <c r="P27" s="145">
        <f t="shared" si="5"/>
        <v>91</v>
      </c>
      <c r="Q27" s="116">
        <f t="shared" si="6"/>
        <v>21</v>
      </c>
      <c r="R27" s="118">
        <v>91</v>
      </c>
      <c r="U27" s="12"/>
      <c r="X27" s="18"/>
      <c r="Y27" s="12"/>
      <c r="Z27" s="12"/>
      <c r="AA27" s="18"/>
      <c r="AB27" s="18"/>
      <c r="AC27" s="13"/>
      <c r="AD27" s="18"/>
      <c r="AE27" s="18"/>
      <c r="AF27" s="18"/>
    </row>
    <row r="28" spans="1:32" ht="14.25">
      <c r="A28">
        <v>5</v>
      </c>
      <c r="B28" s="112" t="s">
        <v>218</v>
      </c>
      <c r="C28" s="130" t="s">
        <v>270</v>
      </c>
      <c r="D28" s="115">
        <v>376</v>
      </c>
      <c r="E28" s="131">
        <v>30</v>
      </c>
      <c r="F28" s="117"/>
      <c r="G28" s="132"/>
      <c r="H28" s="115">
        <v>373</v>
      </c>
      <c r="I28" s="131">
        <v>18</v>
      </c>
      <c r="J28" s="117">
        <v>372</v>
      </c>
      <c r="K28" s="132">
        <v>24</v>
      </c>
      <c r="L28" s="115"/>
      <c r="M28" s="131"/>
      <c r="N28" s="117">
        <f t="shared" si="3"/>
        <v>1121</v>
      </c>
      <c r="O28" s="116">
        <f t="shared" si="4"/>
        <v>373.6666666666667</v>
      </c>
      <c r="P28" s="145">
        <f t="shared" si="5"/>
        <v>72</v>
      </c>
      <c r="Q28" s="116">
        <f t="shared" si="6"/>
        <v>18</v>
      </c>
      <c r="R28" s="118">
        <v>72</v>
      </c>
      <c r="U28" s="12"/>
      <c r="X28" s="18"/>
      <c r="Y28" s="12"/>
      <c r="Z28" s="12"/>
      <c r="AA28" s="18"/>
      <c r="AB28" s="18"/>
      <c r="AC28" s="13"/>
      <c r="AD28" s="18"/>
      <c r="AE28" s="18"/>
      <c r="AF28" s="18"/>
    </row>
    <row r="29" spans="1:32" ht="14.25">
      <c r="A29">
        <v>6</v>
      </c>
      <c r="B29" s="112" t="s">
        <v>204</v>
      </c>
      <c r="C29" s="130" t="s">
        <v>411</v>
      </c>
      <c r="D29" s="115">
        <v>368</v>
      </c>
      <c r="E29" s="131">
        <v>20</v>
      </c>
      <c r="F29" s="117">
        <v>367</v>
      </c>
      <c r="G29" s="132">
        <v>18</v>
      </c>
      <c r="H29" s="115">
        <v>368</v>
      </c>
      <c r="I29" s="131">
        <v>16</v>
      </c>
      <c r="J29" s="117">
        <v>365</v>
      </c>
      <c r="K29" s="132">
        <v>18</v>
      </c>
      <c r="L29" s="115"/>
      <c r="M29" s="131"/>
      <c r="N29" s="117">
        <f t="shared" si="3"/>
        <v>1468</v>
      </c>
      <c r="O29" s="116">
        <f t="shared" si="4"/>
        <v>367</v>
      </c>
      <c r="P29" s="145">
        <f t="shared" si="5"/>
        <v>72</v>
      </c>
      <c r="Q29" s="116">
        <f t="shared" si="6"/>
        <v>16</v>
      </c>
      <c r="R29" s="118">
        <v>72</v>
      </c>
      <c r="U29" s="12"/>
      <c r="X29" s="18"/>
      <c r="Y29" s="12"/>
      <c r="Z29" s="12"/>
      <c r="AA29" s="18"/>
      <c r="AB29" s="18"/>
      <c r="AC29" s="13"/>
      <c r="AD29" s="18"/>
      <c r="AE29" s="18"/>
      <c r="AF29" s="18"/>
    </row>
    <row r="30" spans="1:32" ht="14.25">
      <c r="A30">
        <v>7</v>
      </c>
      <c r="B30" s="112" t="s">
        <v>205</v>
      </c>
      <c r="C30" s="130" t="s">
        <v>411</v>
      </c>
      <c r="D30" s="115">
        <v>363</v>
      </c>
      <c r="E30" s="131">
        <v>17</v>
      </c>
      <c r="F30" s="117">
        <v>362</v>
      </c>
      <c r="G30" s="132">
        <v>14</v>
      </c>
      <c r="H30" s="115">
        <v>374</v>
      </c>
      <c r="I30" s="131">
        <v>20</v>
      </c>
      <c r="J30" s="117">
        <v>366</v>
      </c>
      <c r="K30" s="132">
        <v>19</v>
      </c>
      <c r="L30" s="115"/>
      <c r="M30" s="131"/>
      <c r="N30" s="117">
        <f t="shared" si="3"/>
        <v>1465</v>
      </c>
      <c r="O30" s="116">
        <f t="shared" si="4"/>
        <v>366.25</v>
      </c>
      <c r="P30" s="145">
        <f t="shared" si="5"/>
        <v>70</v>
      </c>
      <c r="Q30" s="116">
        <f t="shared" si="6"/>
        <v>14</v>
      </c>
      <c r="R30" s="118">
        <v>70</v>
      </c>
      <c r="U30" s="12"/>
      <c r="X30" s="18"/>
      <c r="Y30" s="12"/>
      <c r="Z30" s="12"/>
      <c r="AA30" s="18"/>
      <c r="AB30" s="18"/>
      <c r="AC30" s="13"/>
      <c r="AD30" s="18"/>
      <c r="AE30" s="18"/>
      <c r="AF30" s="18"/>
    </row>
    <row r="31" spans="1:32" ht="14.25">
      <c r="A31">
        <v>8</v>
      </c>
      <c r="B31" s="112" t="s">
        <v>202</v>
      </c>
      <c r="C31" s="130" t="s">
        <v>147</v>
      </c>
      <c r="D31" s="115">
        <v>366</v>
      </c>
      <c r="E31" s="131">
        <v>18</v>
      </c>
      <c r="F31" s="117">
        <v>370</v>
      </c>
      <c r="G31" s="132">
        <v>20</v>
      </c>
      <c r="H31" s="115">
        <v>374</v>
      </c>
      <c r="I31" s="131">
        <v>19</v>
      </c>
      <c r="J31" s="117">
        <v>359</v>
      </c>
      <c r="K31" s="132">
        <v>12</v>
      </c>
      <c r="L31" s="115"/>
      <c r="M31" s="131"/>
      <c r="N31" s="117">
        <f t="shared" si="3"/>
        <v>1469</v>
      </c>
      <c r="O31" s="116">
        <f t="shared" si="4"/>
        <v>367.25</v>
      </c>
      <c r="P31" s="145">
        <f t="shared" si="5"/>
        <v>69</v>
      </c>
      <c r="Q31" s="116">
        <f t="shared" si="6"/>
        <v>12</v>
      </c>
      <c r="R31" s="118">
        <v>69</v>
      </c>
      <c r="U31" s="12"/>
      <c r="X31" s="18"/>
      <c r="Y31" s="12"/>
      <c r="Z31" s="12"/>
      <c r="AA31" s="18"/>
      <c r="AB31" s="18"/>
      <c r="AC31" s="13"/>
      <c r="AD31" s="18"/>
      <c r="AE31" s="18"/>
      <c r="AF31" s="18"/>
    </row>
    <row r="32" spans="1:32" ht="14.25">
      <c r="A32">
        <v>9</v>
      </c>
      <c r="B32" s="112" t="s">
        <v>220</v>
      </c>
      <c r="C32" s="130" t="s">
        <v>154</v>
      </c>
      <c r="D32" s="115">
        <v>366</v>
      </c>
      <c r="E32" s="131">
        <v>19</v>
      </c>
      <c r="F32" s="117">
        <v>371</v>
      </c>
      <c r="G32" s="132">
        <v>21</v>
      </c>
      <c r="H32" s="115">
        <v>357</v>
      </c>
      <c r="I32" s="131">
        <v>11</v>
      </c>
      <c r="J32" s="117">
        <v>363</v>
      </c>
      <c r="K32" s="132">
        <v>17</v>
      </c>
      <c r="L32" s="115"/>
      <c r="M32" s="131"/>
      <c r="N32" s="117">
        <f t="shared" si="3"/>
        <v>1457</v>
      </c>
      <c r="O32" s="116">
        <f t="shared" si="4"/>
        <v>364.25</v>
      </c>
      <c r="P32" s="145">
        <f t="shared" si="5"/>
        <v>68</v>
      </c>
      <c r="Q32" s="116">
        <f t="shared" si="6"/>
        <v>11</v>
      </c>
      <c r="R32" s="118">
        <v>68</v>
      </c>
      <c r="U32" s="12"/>
      <c r="X32" s="18"/>
      <c r="Y32" s="12"/>
      <c r="Z32" s="12"/>
      <c r="AA32" s="18"/>
      <c r="AB32" s="18"/>
      <c r="AC32" s="13"/>
      <c r="AD32" s="18"/>
      <c r="AE32" s="18"/>
      <c r="AF32" s="18"/>
    </row>
    <row r="33" spans="1:32" ht="14.25">
      <c r="A33">
        <v>10</v>
      </c>
      <c r="B33" s="112" t="s">
        <v>203</v>
      </c>
      <c r="C33" s="130" t="s">
        <v>147</v>
      </c>
      <c r="D33" s="115">
        <v>358</v>
      </c>
      <c r="E33" s="131">
        <v>13</v>
      </c>
      <c r="F33" s="117">
        <v>362</v>
      </c>
      <c r="G33" s="132">
        <v>15</v>
      </c>
      <c r="H33" s="115">
        <v>359</v>
      </c>
      <c r="I33" s="131">
        <v>12</v>
      </c>
      <c r="J33" s="117">
        <v>367</v>
      </c>
      <c r="K33" s="132">
        <v>20</v>
      </c>
      <c r="L33" s="115"/>
      <c r="M33" s="131"/>
      <c r="N33" s="117">
        <f t="shared" si="3"/>
        <v>1446</v>
      </c>
      <c r="O33" s="116">
        <f t="shared" si="4"/>
        <v>361.5</v>
      </c>
      <c r="P33" s="145">
        <f t="shared" si="5"/>
        <v>60</v>
      </c>
      <c r="Q33" s="116">
        <f t="shared" si="6"/>
        <v>12</v>
      </c>
      <c r="R33" s="118">
        <v>60</v>
      </c>
      <c r="U33" s="12"/>
      <c r="X33" s="18"/>
      <c r="Y33" s="12"/>
      <c r="Z33" s="12"/>
      <c r="AA33" s="18"/>
      <c r="AB33" s="18"/>
      <c r="AC33" s="13"/>
      <c r="AD33" s="18"/>
      <c r="AE33" s="18"/>
      <c r="AF33" s="18"/>
    </row>
    <row r="34" spans="1:32" ht="14.25">
      <c r="A34">
        <v>11</v>
      </c>
      <c r="B34" s="112" t="s">
        <v>206</v>
      </c>
      <c r="C34" s="130" t="s">
        <v>411</v>
      </c>
      <c r="D34" s="115">
        <v>356</v>
      </c>
      <c r="E34" s="131">
        <v>12</v>
      </c>
      <c r="F34" s="117">
        <v>363</v>
      </c>
      <c r="G34" s="132">
        <v>17</v>
      </c>
      <c r="H34" s="115">
        <v>361</v>
      </c>
      <c r="I34" s="131">
        <v>14</v>
      </c>
      <c r="J34" s="117">
        <v>362</v>
      </c>
      <c r="K34" s="132">
        <v>15</v>
      </c>
      <c r="L34" s="115"/>
      <c r="M34" s="131"/>
      <c r="N34" s="117">
        <f t="shared" si="3"/>
        <v>1442</v>
      </c>
      <c r="O34" s="116">
        <f t="shared" si="4"/>
        <v>360.5</v>
      </c>
      <c r="P34" s="145">
        <f t="shared" si="5"/>
        <v>58</v>
      </c>
      <c r="Q34" s="116">
        <f t="shared" si="6"/>
        <v>12</v>
      </c>
      <c r="R34" s="118">
        <v>58</v>
      </c>
      <c r="U34" s="12"/>
      <c r="X34" s="18"/>
      <c r="Y34" s="12"/>
      <c r="Z34" s="12"/>
      <c r="AA34" s="18"/>
      <c r="AB34" s="18"/>
      <c r="AC34" s="13"/>
      <c r="AD34" s="18"/>
      <c r="AE34" s="18"/>
      <c r="AF34" s="18"/>
    </row>
    <row r="35" spans="1:32" ht="14.25">
      <c r="A35">
        <v>12</v>
      </c>
      <c r="B35" s="136" t="s">
        <v>305</v>
      </c>
      <c r="C35" s="137" t="s">
        <v>8</v>
      </c>
      <c r="D35" s="122"/>
      <c r="E35" s="138"/>
      <c r="F35" s="124">
        <v>372</v>
      </c>
      <c r="G35" s="139">
        <v>22</v>
      </c>
      <c r="H35" s="122">
        <v>377</v>
      </c>
      <c r="I35" s="138">
        <v>22</v>
      </c>
      <c r="J35" s="124"/>
      <c r="K35" s="139"/>
      <c r="L35" s="122"/>
      <c r="M35" s="138"/>
      <c r="N35" s="124">
        <f t="shared" si="3"/>
        <v>749</v>
      </c>
      <c r="O35" s="116">
        <f t="shared" si="4"/>
        <v>374.5</v>
      </c>
      <c r="P35" s="146">
        <f t="shared" si="5"/>
        <v>44</v>
      </c>
      <c r="Q35" s="116">
        <f t="shared" si="6"/>
        <v>22</v>
      </c>
      <c r="R35" s="118">
        <v>44</v>
      </c>
      <c r="U35" s="12"/>
      <c r="X35" s="18"/>
      <c r="Y35" s="12"/>
      <c r="Z35" s="12"/>
      <c r="AA35" s="18"/>
      <c r="AB35" s="18"/>
      <c r="AC35" s="13"/>
      <c r="AD35" s="18"/>
      <c r="AE35" s="18"/>
      <c r="AF35" s="18"/>
    </row>
    <row r="36" spans="1:32" ht="14.25">
      <c r="A36">
        <v>13</v>
      </c>
      <c r="B36" s="112" t="s">
        <v>207</v>
      </c>
      <c r="C36" s="130" t="s">
        <v>13</v>
      </c>
      <c r="D36" s="115">
        <v>360</v>
      </c>
      <c r="E36" s="131">
        <v>15</v>
      </c>
      <c r="F36" s="117">
        <v>362</v>
      </c>
      <c r="G36" s="132">
        <v>16</v>
      </c>
      <c r="H36" s="115">
        <v>360</v>
      </c>
      <c r="I36" s="131">
        <v>13</v>
      </c>
      <c r="J36" s="117"/>
      <c r="K36" s="132"/>
      <c r="L36" s="115"/>
      <c r="M36" s="131"/>
      <c r="N36" s="117">
        <f t="shared" si="3"/>
        <v>1082</v>
      </c>
      <c r="O36" s="116">
        <f t="shared" si="4"/>
        <v>360.6666666666667</v>
      </c>
      <c r="P36" s="146">
        <f t="shared" si="5"/>
        <v>44</v>
      </c>
      <c r="Q36" s="116">
        <f t="shared" si="6"/>
        <v>13</v>
      </c>
      <c r="R36" s="118">
        <v>44</v>
      </c>
      <c r="U36" s="12"/>
      <c r="X36" s="18"/>
      <c r="Y36" s="12"/>
      <c r="Z36" s="12"/>
      <c r="AA36" s="18"/>
      <c r="AB36" s="18"/>
      <c r="AC36" s="13"/>
      <c r="AD36" s="18"/>
      <c r="AE36" s="18"/>
      <c r="AF36" s="18"/>
    </row>
    <row r="37" spans="1:32" ht="14.25">
      <c r="A37">
        <v>14</v>
      </c>
      <c r="B37" s="112" t="s">
        <v>310</v>
      </c>
      <c r="C37" s="130" t="s">
        <v>401</v>
      </c>
      <c r="D37" s="115"/>
      <c r="E37" s="131"/>
      <c r="F37" s="117">
        <v>350</v>
      </c>
      <c r="G37" s="132">
        <v>7</v>
      </c>
      <c r="H37" s="115">
        <v>373</v>
      </c>
      <c r="I37" s="131">
        <v>17</v>
      </c>
      <c r="J37" s="117">
        <v>362</v>
      </c>
      <c r="K37" s="132">
        <v>16</v>
      </c>
      <c r="L37" s="115"/>
      <c r="M37" s="131"/>
      <c r="N37" s="117">
        <f t="shared" si="3"/>
        <v>1085</v>
      </c>
      <c r="O37" s="116">
        <f t="shared" si="4"/>
        <v>361.6666666666667</v>
      </c>
      <c r="P37" s="146">
        <f t="shared" si="5"/>
        <v>40</v>
      </c>
      <c r="Q37" s="116">
        <f t="shared" si="6"/>
        <v>7</v>
      </c>
      <c r="R37" s="118">
        <v>40</v>
      </c>
      <c r="U37" s="12"/>
      <c r="X37" s="18"/>
      <c r="Y37" s="12"/>
      <c r="Z37" s="12"/>
      <c r="AA37" s="18"/>
      <c r="AB37" s="18"/>
      <c r="AC37" s="13"/>
      <c r="AD37" s="18"/>
      <c r="AE37" s="18"/>
      <c r="AF37" s="18"/>
    </row>
    <row r="38" spans="1:32" ht="14.25">
      <c r="A38">
        <v>15</v>
      </c>
      <c r="B38" s="134" t="s">
        <v>213</v>
      </c>
      <c r="C38" s="135" t="s">
        <v>48</v>
      </c>
      <c r="D38" s="115">
        <v>362</v>
      </c>
      <c r="E38" s="131">
        <v>16</v>
      </c>
      <c r="F38" s="117">
        <v>352</v>
      </c>
      <c r="G38" s="132">
        <v>12</v>
      </c>
      <c r="H38" s="115">
        <v>342</v>
      </c>
      <c r="I38" s="131">
        <v>3</v>
      </c>
      <c r="J38" s="117">
        <v>342</v>
      </c>
      <c r="K38" s="132">
        <v>6</v>
      </c>
      <c r="L38" s="115"/>
      <c r="M38" s="131"/>
      <c r="N38" s="117">
        <f t="shared" si="3"/>
        <v>1398</v>
      </c>
      <c r="O38" s="116">
        <f t="shared" si="4"/>
        <v>349.5</v>
      </c>
      <c r="P38" s="146">
        <f t="shared" si="5"/>
        <v>37</v>
      </c>
      <c r="Q38" s="116">
        <f t="shared" si="6"/>
        <v>3</v>
      </c>
      <c r="R38" s="118">
        <v>37</v>
      </c>
      <c r="U38" s="12"/>
      <c r="X38" s="18"/>
      <c r="Y38" s="12"/>
      <c r="Z38" s="12"/>
      <c r="AA38" s="18"/>
      <c r="AB38" s="18"/>
      <c r="AC38" s="13"/>
      <c r="AD38" s="18"/>
      <c r="AE38" s="18"/>
      <c r="AF38" s="18"/>
    </row>
    <row r="39" spans="1:32" ht="14.25">
      <c r="A39">
        <v>16</v>
      </c>
      <c r="B39" s="112" t="s">
        <v>308</v>
      </c>
      <c r="C39" s="130" t="s">
        <v>401</v>
      </c>
      <c r="D39" s="115"/>
      <c r="E39" s="131"/>
      <c r="F39" s="117">
        <v>350</v>
      </c>
      <c r="G39" s="132">
        <v>10</v>
      </c>
      <c r="H39" s="115">
        <v>356</v>
      </c>
      <c r="I39" s="131">
        <v>10</v>
      </c>
      <c r="J39" s="117">
        <v>348</v>
      </c>
      <c r="K39" s="132">
        <v>10</v>
      </c>
      <c r="L39" s="115"/>
      <c r="M39" s="131"/>
      <c r="N39" s="117">
        <f t="shared" si="3"/>
        <v>1054</v>
      </c>
      <c r="O39" s="116">
        <f t="shared" si="4"/>
        <v>351.3333333333333</v>
      </c>
      <c r="P39" s="146">
        <f t="shared" si="5"/>
        <v>30</v>
      </c>
      <c r="Q39" s="116">
        <f t="shared" si="6"/>
        <v>10</v>
      </c>
      <c r="R39" s="118">
        <v>30</v>
      </c>
      <c r="U39" s="12"/>
      <c r="X39" s="18"/>
      <c r="Y39" s="12"/>
      <c r="Z39" s="12"/>
      <c r="AA39" s="18"/>
      <c r="AB39" s="18"/>
      <c r="AC39" s="13"/>
      <c r="AD39" s="18"/>
      <c r="AE39" s="18"/>
      <c r="AF39" s="18"/>
    </row>
    <row r="40" spans="1:32" ht="14.25">
      <c r="A40">
        <v>17</v>
      </c>
      <c r="B40" s="112" t="s">
        <v>309</v>
      </c>
      <c r="C40" s="130" t="s">
        <v>152</v>
      </c>
      <c r="D40" s="115"/>
      <c r="E40" s="131"/>
      <c r="F40" s="117">
        <v>350</v>
      </c>
      <c r="G40" s="132">
        <v>9</v>
      </c>
      <c r="H40" s="115">
        <v>346</v>
      </c>
      <c r="I40" s="131">
        <v>5</v>
      </c>
      <c r="J40" s="117">
        <v>359</v>
      </c>
      <c r="K40" s="132">
        <v>13</v>
      </c>
      <c r="L40" s="115"/>
      <c r="M40" s="131"/>
      <c r="N40" s="117">
        <f t="shared" si="3"/>
        <v>1055</v>
      </c>
      <c r="O40" s="116">
        <f t="shared" si="4"/>
        <v>351.6666666666667</v>
      </c>
      <c r="P40" s="146">
        <f t="shared" si="5"/>
        <v>27</v>
      </c>
      <c r="Q40" s="116">
        <f t="shared" si="6"/>
        <v>5</v>
      </c>
      <c r="R40" s="118">
        <v>27</v>
      </c>
      <c r="U40" s="12"/>
      <c r="X40" s="18"/>
      <c r="Y40" s="147"/>
      <c r="Z40" s="147"/>
      <c r="AA40" s="18"/>
      <c r="AB40" s="18"/>
      <c r="AC40" s="13"/>
      <c r="AD40" s="18"/>
      <c r="AE40" s="18"/>
      <c r="AF40" s="18"/>
    </row>
    <row r="41" spans="1:32" ht="14.25">
      <c r="A41">
        <v>18</v>
      </c>
      <c r="B41" s="112" t="s">
        <v>217</v>
      </c>
      <c r="C41" s="130" t="s">
        <v>10</v>
      </c>
      <c r="D41" s="115">
        <v>347</v>
      </c>
      <c r="E41" s="131">
        <v>9</v>
      </c>
      <c r="F41" s="117">
        <v>342</v>
      </c>
      <c r="G41" s="132">
        <v>3</v>
      </c>
      <c r="H41" s="115">
        <v>340</v>
      </c>
      <c r="I41" s="131">
        <v>1</v>
      </c>
      <c r="J41" s="117">
        <v>362</v>
      </c>
      <c r="K41" s="132">
        <v>14</v>
      </c>
      <c r="L41" s="115"/>
      <c r="M41" s="131"/>
      <c r="N41" s="117">
        <f t="shared" si="3"/>
        <v>1391</v>
      </c>
      <c r="O41" s="116">
        <f t="shared" si="4"/>
        <v>347.75</v>
      </c>
      <c r="P41" s="146">
        <f t="shared" si="5"/>
        <v>27</v>
      </c>
      <c r="Q41" s="116">
        <f t="shared" si="6"/>
        <v>1</v>
      </c>
      <c r="R41" s="118">
        <v>27</v>
      </c>
      <c r="U41" s="147"/>
      <c r="X41" s="18"/>
      <c r="Y41" s="12"/>
      <c r="Z41" s="12"/>
      <c r="AA41" s="18"/>
      <c r="AB41" s="18"/>
      <c r="AC41" s="13"/>
      <c r="AD41" s="18"/>
      <c r="AE41" s="18"/>
      <c r="AF41" s="18"/>
    </row>
    <row r="42" spans="1:32" ht="14.25">
      <c r="A42">
        <v>19</v>
      </c>
      <c r="B42" s="112" t="s">
        <v>214</v>
      </c>
      <c r="C42" s="130" t="s">
        <v>48</v>
      </c>
      <c r="D42" s="115">
        <v>345</v>
      </c>
      <c r="E42" s="131">
        <v>8</v>
      </c>
      <c r="F42" s="117">
        <v>350</v>
      </c>
      <c r="G42" s="132">
        <v>8</v>
      </c>
      <c r="H42" s="115">
        <v>353</v>
      </c>
      <c r="I42" s="131">
        <v>8</v>
      </c>
      <c r="J42" s="117"/>
      <c r="K42" s="132"/>
      <c r="L42" s="115"/>
      <c r="M42" s="131"/>
      <c r="N42" s="117">
        <f t="shared" si="3"/>
        <v>1048</v>
      </c>
      <c r="O42" s="116">
        <f t="shared" si="4"/>
        <v>349.3333333333333</v>
      </c>
      <c r="P42" s="146">
        <f t="shared" si="5"/>
        <v>24</v>
      </c>
      <c r="Q42" s="116">
        <f t="shared" si="6"/>
        <v>8</v>
      </c>
      <c r="R42" s="118">
        <v>24</v>
      </c>
      <c r="U42" s="12"/>
      <c r="X42" s="18"/>
      <c r="Y42" s="12"/>
      <c r="Z42" s="12"/>
      <c r="AA42" s="18"/>
      <c r="AB42" s="18"/>
      <c r="AC42" s="13"/>
      <c r="AD42" s="18"/>
      <c r="AE42" s="18"/>
      <c r="AF42" s="18"/>
    </row>
    <row r="43" spans="1:32" ht="14.25">
      <c r="A43">
        <v>20</v>
      </c>
      <c r="B43" s="112" t="s">
        <v>222</v>
      </c>
      <c r="C43" s="130" t="s">
        <v>268</v>
      </c>
      <c r="D43" s="115">
        <v>343</v>
      </c>
      <c r="E43" s="131">
        <v>7</v>
      </c>
      <c r="F43" s="117"/>
      <c r="G43" s="132"/>
      <c r="H43" s="115">
        <v>354</v>
      </c>
      <c r="I43" s="131">
        <v>9</v>
      </c>
      <c r="J43" s="117">
        <v>344</v>
      </c>
      <c r="K43" s="132">
        <v>8</v>
      </c>
      <c r="L43" s="115"/>
      <c r="M43" s="131"/>
      <c r="N43" s="117">
        <f t="shared" si="3"/>
        <v>1041</v>
      </c>
      <c r="O43" s="116">
        <f t="shared" si="4"/>
        <v>347</v>
      </c>
      <c r="P43" s="146">
        <f t="shared" si="5"/>
        <v>24</v>
      </c>
      <c r="Q43" s="116">
        <f t="shared" si="6"/>
        <v>7</v>
      </c>
      <c r="R43" s="118">
        <v>24</v>
      </c>
      <c r="U43" s="12"/>
      <c r="X43" s="18"/>
      <c r="Y43" s="12"/>
      <c r="Z43" s="12"/>
      <c r="AA43" s="18"/>
      <c r="AB43" s="18"/>
      <c r="AC43" s="13"/>
      <c r="AD43" s="18"/>
      <c r="AE43" s="18"/>
      <c r="AF43" s="18"/>
    </row>
    <row r="44" spans="1:32" ht="14.25">
      <c r="A44">
        <v>21</v>
      </c>
      <c r="B44" s="112" t="s">
        <v>307</v>
      </c>
      <c r="C44" s="130" t="s">
        <v>401</v>
      </c>
      <c r="D44" s="115"/>
      <c r="E44" s="131"/>
      <c r="F44" s="117">
        <v>351</v>
      </c>
      <c r="G44" s="132">
        <v>11</v>
      </c>
      <c r="H44" s="115"/>
      <c r="I44" s="131"/>
      <c r="J44" s="117">
        <v>358</v>
      </c>
      <c r="K44" s="132">
        <v>11</v>
      </c>
      <c r="L44" s="115"/>
      <c r="M44" s="131"/>
      <c r="N44" s="117">
        <f t="shared" si="3"/>
        <v>709</v>
      </c>
      <c r="O44" s="116">
        <f t="shared" si="4"/>
        <v>354.5</v>
      </c>
      <c r="P44" s="146">
        <f t="shared" si="5"/>
        <v>22</v>
      </c>
      <c r="Q44" s="116">
        <f t="shared" si="6"/>
        <v>11</v>
      </c>
      <c r="R44" s="118">
        <v>22</v>
      </c>
      <c r="U44" s="12"/>
      <c r="X44" s="18"/>
      <c r="Y44" s="12"/>
      <c r="Z44" s="12"/>
      <c r="AA44" s="18"/>
      <c r="AB44" s="18"/>
      <c r="AC44" s="13"/>
      <c r="AD44" s="18"/>
      <c r="AE44" s="18"/>
      <c r="AF44" s="18"/>
    </row>
    <row r="45" spans="1:32" ht="14.25">
      <c r="A45">
        <v>22</v>
      </c>
      <c r="B45" s="112" t="s">
        <v>208</v>
      </c>
      <c r="C45" s="130" t="s">
        <v>13</v>
      </c>
      <c r="D45" s="115">
        <v>358</v>
      </c>
      <c r="E45" s="131">
        <v>14</v>
      </c>
      <c r="F45" s="117"/>
      <c r="G45" s="132"/>
      <c r="H45" s="115">
        <v>349</v>
      </c>
      <c r="I45" s="131">
        <v>7</v>
      </c>
      <c r="J45" s="117"/>
      <c r="K45" s="132"/>
      <c r="L45" s="115"/>
      <c r="M45" s="131"/>
      <c r="N45" s="117">
        <f t="shared" si="3"/>
        <v>707</v>
      </c>
      <c r="O45" s="116">
        <f t="shared" si="4"/>
        <v>353.5</v>
      </c>
      <c r="P45" s="146">
        <f t="shared" si="5"/>
        <v>21</v>
      </c>
      <c r="Q45" s="116">
        <f t="shared" si="6"/>
        <v>7</v>
      </c>
      <c r="R45" s="118">
        <v>21</v>
      </c>
      <c r="U45" s="12"/>
      <c r="X45" s="18"/>
      <c r="Y45" s="12"/>
      <c r="Z45" s="12"/>
      <c r="AA45" s="18"/>
      <c r="AB45" s="18"/>
      <c r="AC45" s="13"/>
      <c r="AD45" s="18"/>
      <c r="AE45" s="18"/>
      <c r="AF45" s="18"/>
    </row>
    <row r="46" spans="1:32" ht="14.25">
      <c r="A46">
        <v>23</v>
      </c>
      <c r="B46" s="112" t="s">
        <v>407</v>
      </c>
      <c r="C46" s="130" t="s">
        <v>357</v>
      </c>
      <c r="D46" s="115"/>
      <c r="E46" s="131"/>
      <c r="F46" s="117"/>
      <c r="G46" s="132"/>
      <c r="H46" s="115">
        <v>362</v>
      </c>
      <c r="I46" s="131">
        <v>15</v>
      </c>
      <c r="J46" s="117">
        <v>339</v>
      </c>
      <c r="K46" s="132">
        <v>3</v>
      </c>
      <c r="L46" s="115"/>
      <c r="M46" s="131"/>
      <c r="N46" s="117">
        <f t="shared" si="3"/>
        <v>701</v>
      </c>
      <c r="O46" s="116">
        <f t="shared" si="4"/>
        <v>350.5</v>
      </c>
      <c r="P46" s="146">
        <f t="shared" si="5"/>
        <v>18</v>
      </c>
      <c r="Q46" s="116">
        <f t="shared" si="6"/>
        <v>3</v>
      </c>
      <c r="R46" s="118">
        <v>18</v>
      </c>
      <c r="U46" s="12"/>
      <c r="X46" s="18"/>
      <c r="Y46" s="147"/>
      <c r="Z46" s="12"/>
      <c r="AA46" s="18"/>
      <c r="AB46" s="18"/>
      <c r="AC46" s="13"/>
      <c r="AD46" s="18"/>
      <c r="AE46" s="18"/>
      <c r="AF46" s="18"/>
    </row>
    <row r="47" spans="1:32" ht="14.25">
      <c r="A47">
        <v>24</v>
      </c>
      <c r="B47" s="136" t="s">
        <v>215</v>
      </c>
      <c r="C47" s="137" t="s">
        <v>48</v>
      </c>
      <c r="D47" s="122">
        <v>315</v>
      </c>
      <c r="E47" s="138">
        <v>2</v>
      </c>
      <c r="F47" s="124">
        <v>344</v>
      </c>
      <c r="G47" s="139">
        <v>6</v>
      </c>
      <c r="H47" s="122">
        <v>347</v>
      </c>
      <c r="I47" s="138">
        <v>6</v>
      </c>
      <c r="J47" s="124">
        <v>339</v>
      </c>
      <c r="K47" s="139">
        <v>4</v>
      </c>
      <c r="L47" s="122"/>
      <c r="M47" s="138"/>
      <c r="N47" s="124">
        <f t="shared" si="3"/>
        <v>1345</v>
      </c>
      <c r="O47" s="116">
        <f t="shared" si="4"/>
        <v>336.25</v>
      </c>
      <c r="P47" s="146">
        <f t="shared" si="5"/>
        <v>18</v>
      </c>
      <c r="Q47" s="116">
        <f t="shared" si="6"/>
        <v>2</v>
      </c>
      <c r="R47" s="118">
        <v>18</v>
      </c>
      <c r="U47" s="147"/>
      <c r="X47" s="18"/>
      <c r="Y47" s="12"/>
      <c r="Z47" s="147"/>
      <c r="AA47" s="18"/>
      <c r="AB47" s="18"/>
      <c r="AC47" s="13"/>
      <c r="AD47" s="18"/>
      <c r="AE47" s="18"/>
      <c r="AF47" s="18"/>
    </row>
    <row r="48" spans="1:32" ht="14.25">
      <c r="A48">
        <v>25</v>
      </c>
      <c r="B48" s="112" t="s">
        <v>306</v>
      </c>
      <c r="C48" s="130" t="s">
        <v>293</v>
      </c>
      <c r="D48" s="115"/>
      <c r="E48" s="131"/>
      <c r="F48" s="117">
        <v>354</v>
      </c>
      <c r="G48" s="132">
        <v>13</v>
      </c>
      <c r="H48" s="115">
        <v>343</v>
      </c>
      <c r="I48" s="131">
        <v>4</v>
      </c>
      <c r="J48" s="117"/>
      <c r="K48" s="132"/>
      <c r="L48" s="115"/>
      <c r="M48" s="131"/>
      <c r="N48" s="117">
        <f t="shared" si="3"/>
        <v>697</v>
      </c>
      <c r="O48" s="116">
        <f t="shared" si="4"/>
        <v>348.5</v>
      </c>
      <c r="P48" s="146">
        <f t="shared" si="5"/>
        <v>17</v>
      </c>
      <c r="Q48" s="116">
        <f t="shared" si="6"/>
        <v>4</v>
      </c>
      <c r="R48" s="118">
        <v>17</v>
      </c>
      <c r="U48" s="12"/>
      <c r="X48" s="18"/>
      <c r="Y48" s="12"/>
      <c r="Z48" s="12"/>
      <c r="AA48" s="18"/>
      <c r="AB48" s="18"/>
      <c r="AC48" s="13"/>
      <c r="AD48" s="18"/>
      <c r="AE48" s="18"/>
      <c r="AF48" s="18"/>
    </row>
    <row r="49" spans="1:32" ht="14.25">
      <c r="A49">
        <v>26</v>
      </c>
      <c r="B49" s="112" t="s">
        <v>209</v>
      </c>
      <c r="C49" s="130" t="s">
        <v>13</v>
      </c>
      <c r="D49" s="115">
        <v>354</v>
      </c>
      <c r="E49" s="131">
        <v>11</v>
      </c>
      <c r="F49" s="117">
        <v>344</v>
      </c>
      <c r="G49" s="132">
        <v>5</v>
      </c>
      <c r="H49" s="115"/>
      <c r="I49" s="131"/>
      <c r="J49" s="117"/>
      <c r="K49" s="132"/>
      <c r="L49" s="115"/>
      <c r="M49" s="131"/>
      <c r="N49" s="117">
        <f t="shared" si="3"/>
        <v>698</v>
      </c>
      <c r="O49" s="116">
        <f t="shared" si="4"/>
        <v>349</v>
      </c>
      <c r="P49" s="146">
        <f t="shared" si="5"/>
        <v>16</v>
      </c>
      <c r="Q49" s="116">
        <f t="shared" si="6"/>
        <v>5</v>
      </c>
      <c r="R49" s="118">
        <v>16</v>
      </c>
      <c r="U49" s="12"/>
      <c r="X49" s="18"/>
      <c r="Y49" s="12"/>
      <c r="Z49" s="12"/>
      <c r="AA49" s="18"/>
      <c r="AB49" s="18"/>
      <c r="AC49" s="13"/>
      <c r="AD49" s="18"/>
      <c r="AE49" s="18"/>
      <c r="AF49" s="18"/>
    </row>
    <row r="50" spans="1:32" ht="14.25">
      <c r="A50">
        <v>27</v>
      </c>
      <c r="B50" s="112" t="s">
        <v>313</v>
      </c>
      <c r="C50" s="130" t="s">
        <v>146</v>
      </c>
      <c r="D50" s="115"/>
      <c r="E50" s="131"/>
      <c r="F50" s="117"/>
      <c r="G50" s="132"/>
      <c r="H50" s="115">
        <v>341</v>
      </c>
      <c r="I50" s="131">
        <v>2</v>
      </c>
      <c r="J50" s="117">
        <v>344</v>
      </c>
      <c r="K50" s="132">
        <v>9</v>
      </c>
      <c r="L50" s="115"/>
      <c r="M50" s="131"/>
      <c r="N50" s="117">
        <f t="shared" si="3"/>
        <v>685</v>
      </c>
      <c r="O50" s="116">
        <f t="shared" si="4"/>
        <v>342.5</v>
      </c>
      <c r="P50" s="146">
        <f t="shared" si="5"/>
        <v>11</v>
      </c>
      <c r="Q50" s="116">
        <f t="shared" si="6"/>
        <v>2</v>
      </c>
      <c r="R50" s="118">
        <v>11</v>
      </c>
      <c r="U50" s="12"/>
      <c r="X50" s="18"/>
      <c r="Y50" s="12"/>
      <c r="Z50" s="12"/>
      <c r="AA50" s="18"/>
      <c r="AB50" s="18"/>
      <c r="AC50" s="13"/>
      <c r="AD50" s="18"/>
      <c r="AE50" s="18"/>
      <c r="AF50" s="18"/>
    </row>
    <row r="51" spans="1:32" ht="14.25">
      <c r="A51">
        <v>28</v>
      </c>
      <c r="B51" s="112" t="s">
        <v>221</v>
      </c>
      <c r="C51" s="130" t="s">
        <v>149</v>
      </c>
      <c r="D51" s="115">
        <v>354</v>
      </c>
      <c r="E51" s="131">
        <v>10</v>
      </c>
      <c r="F51" s="117"/>
      <c r="G51" s="132"/>
      <c r="H51" s="115"/>
      <c r="I51" s="131"/>
      <c r="J51" s="117"/>
      <c r="K51" s="132"/>
      <c r="L51" s="115"/>
      <c r="M51" s="131"/>
      <c r="N51" s="117">
        <f t="shared" si="3"/>
        <v>354</v>
      </c>
      <c r="O51" s="116">
        <f t="shared" si="4"/>
        <v>354</v>
      </c>
      <c r="P51" s="146">
        <f t="shared" si="5"/>
        <v>10</v>
      </c>
      <c r="Q51" s="116">
        <f t="shared" si="6"/>
        <v>10</v>
      </c>
      <c r="R51" s="118">
        <v>10</v>
      </c>
      <c r="U51" s="12"/>
      <c r="X51" s="18"/>
      <c r="Y51" s="12"/>
      <c r="Z51" s="12"/>
      <c r="AA51" s="18"/>
      <c r="AB51" s="18"/>
      <c r="AC51" s="13"/>
      <c r="AD51" s="18"/>
      <c r="AE51" s="18"/>
      <c r="AF51" s="18"/>
    </row>
    <row r="52" spans="1:32" ht="14.25">
      <c r="A52">
        <v>29</v>
      </c>
      <c r="B52" s="112" t="s">
        <v>211</v>
      </c>
      <c r="C52" s="130" t="s">
        <v>25</v>
      </c>
      <c r="D52" s="115">
        <v>339</v>
      </c>
      <c r="E52" s="131">
        <v>6</v>
      </c>
      <c r="F52" s="117">
        <v>342</v>
      </c>
      <c r="G52" s="132">
        <v>2</v>
      </c>
      <c r="H52" s="115"/>
      <c r="I52" s="131"/>
      <c r="J52" s="117">
        <v>338</v>
      </c>
      <c r="K52" s="132">
        <v>2</v>
      </c>
      <c r="L52" s="115"/>
      <c r="M52" s="131"/>
      <c r="N52" s="117">
        <f t="shared" si="3"/>
        <v>1019</v>
      </c>
      <c r="O52" s="116">
        <f t="shared" si="4"/>
        <v>339.6666666666667</v>
      </c>
      <c r="P52" s="146">
        <f t="shared" si="5"/>
        <v>10</v>
      </c>
      <c r="Q52" s="116">
        <f t="shared" si="6"/>
        <v>2</v>
      </c>
      <c r="R52" s="118">
        <v>10</v>
      </c>
      <c r="U52" s="12"/>
      <c r="X52" s="18"/>
      <c r="Y52" s="12"/>
      <c r="Z52" s="12"/>
      <c r="AA52" s="18"/>
      <c r="AB52" s="18"/>
      <c r="AC52" s="13"/>
      <c r="AD52" s="18"/>
      <c r="AE52" s="18"/>
      <c r="AF52" s="18"/>
    </row>
    <row r="53" spans="1:32" ht="14.25">
      <c r="A53">
        <v>30</v>
      </c>
      <c r="B53" s="112" t="s">
        <v>456</v>
      </c>
      <c r="C53" s="130" t="s">
        <v>48</v>
      </c>
      <c r="D53" s="115"/>
      <c r="E53" s="131"/>
      <c r="F53" s="117"/>
      <c r="G53" s="132"/>
      <c r="H53" s="115"/>
      <c r="I53" s="131"/>
      <c r="J53" s="117">
        <v>344</v>
      </c>
      <c r="K53" s="132">
        <v>7</v>
      </c>
      <c r="L53" s="115"/>
      <c r="M53" s="131"/>
      <c r="N53" s="117">
        <f t="shared" si="3"/>
        <v>344</v>
      </c>
      <c r="O53" s="116">
        <f t="shared" si="4"/>
        <v>344</v>
      </c>
      <c r="P53" s="146">
        <f t="shared" si="5"/>
        <v>7</v>
      </c>
      <c r="Q53" s="116">
        <f t="shared" si="6"/>
        <v>7</v>
      </c>
      <c r="R53" s="118">
        <v>7</v>
      </c>
      <c r="U53" s="12"/>
      <c r="X53" s="18"/>
      <c r="Y53" s="12"/>
      <c r="Z53" s="12"/>
      <c r="AA53" s="18"/>
      <c r="AB53" s="18"/>
      <c r="AC53" s="13"/>
      <c r="AD53" s="18"/>
      <c r="AE53" s="18"/>
      <c r="AF53" s="18"/>
    </row>
    <row r="54" spans="1:32" ht="13.5" customHeight="1">
      <c r="A54">
        <v>31</v>
      </c>
      <c r="B54" s="112" t="s">
        <v>212</v>
      </c>
      <c r="C54" s="130" t="s">
        <v>25</v>
      </c>
      <c r="D54" s="115">
        <v>333</v>
      </c>
      <c r="E54" s="131">
        <v>5</v>
      </c>
      <c r="F54" s="117"/>
      <c r="G54" s="132"/>
      <c r="H54" s="115"/>
      <c r="I54" s="131"/>
      <c r="J54" s="117">
        <v>331</v>
      </c>
      <c r="K54" s="132">
        <v>1</v>
      </c>
      <c r="L54" s="115"/>
      <c r="M54" s="131"/>
      <c r="N54" s="117">
        <f t="shared" si="3"/>
        <v>664</v>
      </c>
      <c r="O54" s="116">
        <f t="shared" si="4"/>
        <v>332</v>
      </c>
      <c r="P54" s="146">
        <f t="shared" si="5"/>
        <v>6</v>
      </c>
      <c r="Q54" s="116">
        <f t="shared" si="6"/>
        <v>1</v>
      </c>
      <c r="R54" s="118">
        <v>6</v>
      </c>
      <c r="U54" s="12"/>
      <c r="X54" s="18"/>
      <c r="Y54" s="12"/>
      <c r="Z54" s="12"/>
      <c r="AA54" s="18"/>
      <c r="AB54" s="18"/>
      <c r="AC54" s="13"/>
      <c r="AD54" s="18"/>
      <c r="AE54" s="18"/>
      <c r="AF54" s="18"/>
    </row>
    <row r="55" spans="1:32" ht="13.5" customHeight="1">
      <c r="A55">
        <v>32</v>
      </c>
      <c r="B55" s="112" t="s">
        <v>459</v>
      </c>
      <c r="C55" s="130" t="s">
        <v>14</v>
      </c>
      <c r="D55" s="115"/>
      <c r="E55" s="131"/>
      <c r="F55" s="117"/>
      <c r="G55" s="132"/>
      <c r="H55" s="115"/>
      <c r="I55" s="131"/>
      <c r="J55" s="117">
        <v>342</v>
      </c>
      <c r="K55" s="132">
        <v>5</v>
      </c>
      <c r="L55" s="115"/>
      <c r="M55" s="131"/>
      <c r="N55" s="117">
        <f t="shared" si="3"/>
        <v>342</v>
      </c>
      <c r="O55" s="116">
        <f t="shared" si="4"/>
        <v>342</v>
      </c>
      <c r="P55" s="146">
        <f t="shared" si="5"/>
        <v>5</v>
      </c>
      <c r="Q55" s="116">
        <f t="shared" si="6"/>
        <v>5</v>
      </c>
      <c r="R55" s="118">
        <v>5</v>
      </c>
      <c r="U55" s="12"/>
      <c r="X55" s="18"/>
      <c r="Y55" s="12"/>
      <c r="Z55" s="12"/>
      <c r="AA55" s="18"/>
      <c r="AB55" s="18"/>
      <c r="AC55" s="13"/>
      <c r="AD55" s="18"/>
      <c r="AE55" s="18"/>
      <c r="AF55" s="18"/>
    </row>
    <row r="56" spans="1:32" ht="13.5" customHeight="1">
      <c r="A56">
        <v>33</v>
      </c>
      <c r="B56" s="112" t="s">
        <v>311</v>
      </c>
      <c r="C56" s="130" t="s">
        <v>8</v>
      </c>
      <c r="D56" s="115"/>
      <c r="E56" s="131"/>
      <c r="F56" s="117">
        <v>343</v>
      </c>
      <c r="G56" s="132">
        <v>4</v>
      </c>
      <c r="H56" s="115"/>
      <c r="I56" s="131"/>
      <c r="J56" s="117"/>
      <c r="K56" s="132"/>
      <c r="L56" s="115"/>
      <c r="M56" s="131"/>
      <c r="N56" s="117">
        <f t="shared" si="3"/>
        <v>343</v>
      </c>
      <c r="O56" s="116">
        <f t="shared" si="4"/>
        <v>343</v>
      </c>
      <c r="P56" s="146">
        <f t="shared" si="5"/>
        <v>4</v>
      </c>
      <c r="Q56" s="116">
        <f t="shared" si="6"/>
        <v>4</v>
      </c>
      <c r="R56" s="118">
        <v>4</v>
      </c>
      <c r="U56" s="12"/>
      <c r="X56" s="18"/>
      <c r="Y56" s="12"/>
      <c r="Z56" s="12"/>
      <c r="AA56" s="18"/>
      <c r="AB56" s="18"/>
      <c r="AC56" s="18"/>
      <c r="AD56" s="18"/>
      <c r="AE56" s="18"/>
      <c r="AF56" s="18"/>
    </row>
    <row r="57" spans="1:32" ht="13.5" customHeight="1">
      <c r="A57">
        <v>34</v>
      </c>
      <c r="B57" s="112" t="s">
        <v>223</v>
      </c>
      <c r="C57" s="130" t="s">
        <v>8</v>
      </c>
      <c r="D57" s="115">
        <v>317</v>
      </c>
      <c r="E57" s="131">
        <v>3</v>
      </c>
      <c r="F57" s="117"/>
      <c r="G57" s="132"/>
      <c r="H57" s="115"/>
      <c r="I57" s="131"/>
      <c r="J57" s="117"/>
      <c r="K57" s="132"/>
      <c r="L57" s="115"/>
      <c r="M57" s="131"/>
      <c r="N57" s="117">
        <f t="shared" si="3"/>
        <v>317</v>
      </c>
      <c r="O57" s="116">
        <f t="shared" si="4"/>
        <v>317</v>
      </c>
      <c r="P57" s="146">
        <f t="shared" si="5"/>
        <v>3</v>
      </c>
      <c r="Q57" s="116">
        <f t="shared" si="6"/>
        <v>3</v>
      </c>
      <c r="R57" s="118">
        <v>3</v>
      </c>
      <c r="U57" s="12"/>
      <c r="X57" s="18"/>
      <c r="Y57" s="12"/>
      <c r="Z57" s="12"/>
      <c r="AA57" s="18"/>
      <c r="AB57" s="18"/>
      <c r="AC57" s="18"/>
      <c r="AD57" s="18"/>
      <c r="AE57" s="18"/>
      <c r="AF57" s="18"/>
    </row>
    <row r="58" spans="1:32" ht="13.5" customHeight="1">
      <c r="A58">
        <v>35</v>
      </c>
      <c r="B58" s="112" t="s">
        <v>224</v>
      </c>
      <c r="C58" s="130" t="s">
        <v>61</v>
      </c>
      <c r="D58" s="115">
        <v>314</v>
      </c>
      <c r="E58" s="131">
        <v>1</v>
      </c>
      <c r="F58" s="117"/>
      <c r="G58" s="132"/>
      <c r="H58" s="115"/>
      <c r="I58" s="131"/>
      <c r="J58" s="117"/>
      <c r="K58" s="132"/>
      <c r="L58" s="115"/>
      <c r="M58" s="131"/>
      <c r="N58" s="117">
        <f t="shared" si="3"/>
        <v>314</v>
      </c>
      <c r="O58" s="116">
        <f t="shared" si="4"/>
        <v>314</v>
      </c>
      <c r="P58" s="146">
        <f t="shared" si="5"/>
        <v>1</v>
      </c>
      <c r="Q58" s="116">
        <f t="shared" si="6"/>
        <v>1</v>
      </c>
      <c r="R58" s="118">
        <v>1</v>
      </c>
      <c r="U58" s="12"/>
      <c r="X58" s="18"/>
      <c r="Y58" s="12"/>
      <c r="Z58" s="12"/>
      <c r="AA58" s="18"/>
      <c r="AB58" s="18"/>
      <c r="AC58" s="18"/>
      <c r="AD58" s="18"/>
      <c r="AE58" s="18"/>
      <c r="AF58" s="18"/>
    </row>
    <row r="59" spans="1:32" ht="13.5" customHeight="1" thickBot="1">
      <c r="A59">
        <v>36</v>
      </c>
      <c r="B59" s="167" t="s">
        <v>312</v>
      </c>
      <c r="C59" s="168" t="s">
        <v>156</v>
      </c>
      <c r="D59" s="158"/>
      <c r="E59" s="163"/>
      <c r="F59" s="160">
        <v>342</v>
      </c>
      <c r="G59" s="164">
        <v>1</v>
      </c>
      <c r="H59" s="158"/>
      <c r="I59" s="163"/>
      <c r="J59" s="160"/>
      <c r="K59" s="164"/>
      <c r="L59" s="158"/>
      <c r="M59" s="163"/>
      <c r="N59" s="160">
        <f t="shared" si="3"/>
        <v>342</v>
      </c>
      <c r="O59" s="159">
        <f t="shared" si="4"/>
        <v>342</v>
      </c>
      <c r="P59" s="165">
        <f t="shared" si="5"/>
        <v>1</v>
      </c>
      <c r="Q59" s="159">
        <f t="shared" si="6"/>
        <v>1</v>
      </c>
      <c r="R59" s="166">
        <v>1</v>
      </c>
      <c r="U59" s="12"/>
      <c r="X59" s="18"/>
      <c r="Y59" s="18"/>
      <c r="Z59" s="12"/>
      <c r="AA59" s="18"/>
      <c r="AB59" s="18"/>
      <c r="AC59" s="18"/>
      <c r="AD59" s="18"/>
      <c r="AE59" s="18"/>
      <c r="AF59" s="18"/>
    </row>
    <row r="60" ht="13.5" customHeight="1"/>
    <row r="61" ht="13.5" customHeight="1"/>
    <row r="62" ht="13.5" customHeight="1"/>
    <row r="63" spans="2:16" ht="24.75">
      <c r="B63" s="202" t="s">
        <v>81</v>
      </c>
      <c r="C63" s="202"/>
      <c r="D63" s="203"/>
      <c r="E63" s="203"/>
      <c r="F63" s="203"/>
      <c r="G63" s="203"/>
      <c r="H63" s="203"/>
      <c r="I63" s="204"/>
      <c r="J63" s="204"/>
      <c r="K63" s="204"/>
      <c r="L63" s="204"/>
      <c r="M63" s="204"/>
      <c r="N63" s="204"/>
      <c r="O63" s="204"/>
      <c r="P63" s="204"/>
    </row>
    <row r="64" spans="2:25" ht="24.75">
      <c r="B64" s="106"/>
      <c r="C64" s="106"/>
      <c r="D64" s="81"/>
      <c r="E64" s="81"/>
      <c r="F64" s="81"/>
      <c r="G64" s="81"/>
      <c r="H64" s="81"/>
      <c r="X64" s="18"/>
      <c r="Y64" s="18"/>
    </row>
    <row r="65" spans="23:26" ht="13.5" thickBot="1">
      <c r="W65" s="18"/>
      <c r="X65" s="18"/>
      <c r="Y65" s="18"/>
      <c r="Z65" s="18"/>
    </row>
    <row r="66" spans="2:26" ht="14.25">
      <c r="B66" s="107" t="s">
        <v>59</v>
      </c>
      <c r="C66" s="126" t="s">
        <v>0</v>
      </c>
      <c r="D66" s="2" t="s">
        <v>63</v>
      </c>
      <c r="E66" s="127" t="s">
        <v>64</v>
      </c>
      <c r="F66" s="110" t="s">
        <v>65</v>
      </c>
      <c r="G66" s="128" t="s">
        <v>66</v>
      </c>
      <c r="H66" s="2" t="s">
        <v>67</v>
      </c>
      <c r="I66" s="127" t="s">
        <v>68</v>
      </c>
      <c r="J66" s="110" t="s">
        <v>69</v>
      </c>
      <c r="K66" s="128" t="s">
        <v>70</v>
      </c>
      <c r="L66" s="2" t="s">
        <v>71</v>
      </c>
      <c r="M66" s="127" t="s">
        <v>72</v>
      </c>
      <c r="N66" s="110" t="s">
        <v>3</v>
      </c>
      <c r="O66" s="128" t="s">
        <v>73</v>
      </c>
      <c r="P66" s="144" t="s">
        <v>74</v>
      </c>
      <c r="Q66" s="128" t="s">
        <v>95</v>
      </c>
      <c r="R66" s="129" t="s">
        <v>96</v>
      </c>
      <c r="W66" s="18"/>
      <c r="X66" s="18"/>
      <c r="Y66" s="18"/>
      <c r="Z66" s="18"/>
    </row>
    <row r="67" spans="1:26" ht="14.25">
      <c r="A67">
        <v>1</v>
      </c>
      <c r="B67" s="112" t="s">
        <v>216</v>
      </c>
      <c r="C67" s="130" t="s">
        <v>10</v>
      </c>
      <c r="D67" s="115">
        <v>378</v>
      </c>
      <c r="E67" s="131">
        <v>30</v>
      </c>
      <c r="F67" s="117">
        <v>380</v>
      </c>
      <c r="G67" s="132">
        <v>26</v>
      </c>
      <c r="H67" s="115">
        <v>382</v>
      </c>
      <c r="I67" s="131">
        <v>26</v>
      </c>
      <c r="J67" s="117">
        <v>381</v>
      </c>
      <c r="K67" s="132">
        <v>26</v>
      </c>
      <c r="L67" s="115"/>
      <c r="M67" s="131"/>
      <c r="N67" s="117">
        <f aca="true" t="shared" si="7" ref="N67:N86">SUM(D67+F67+H67+J67+L67)</f>
        <v>1521</v>
      </c>
      <c r="O67" s="116">
        <f aca="true" t="shared" si="8" ref="O67:O86">IF(N67&gt;0,AVERAGE(D67,F67,H67,J67,L67),0)</f>
        <v>380.25</v>
      </c>
      <c r="P67" s="145">
        <f aca="true" t="shared" si="9" ref="P67:P86">SUM(E67+G67+I67+K67+M67)</f>
        <v>108</v>
      </c>
      <c r="Q67" s="116">
        <f aca="true" t="shared" si="10" ref="Q67:Q86">MIN(E67,G67,I67,K67,M67)</f>
        <v>26</v>
      </c>
      <c r="R67" s="118">
        <v>108</v>
      </c>
      <c r="W67" s="18"/>
      <c r="X67" s="18"/>
      <c r="Y67" s="18"/>
      <c r="Z67" s="18"/>
    </row>
    <row r="68" spans="1:26" ht="14.25">
      <c r="A68">
        <v>2</v>
      </c>
      <c r="B68" s="112" t="s">
        <v>314</v>
      </c>
      <c r="C68" s="130" t="s">
        <v>30</v>
      </c>
      <c r="D68" s="115"/>
      <c r="E68" s="131"/>
      <c r="F68" s="117">
        <v>390</v>
      </c>
      <c r="G68" s="132">
        <v>30</v>
      </c>
      <c r="H68" s="115">
        <v>389</v>
      </c>
      <c r="I68" s="131">
        <v>30</v>
      </c>
      <c r="J68" s="117">
        <v>386</v>
      </c>
      <c r="K68" s="132">
        <v>30</v>
      </c>
      <c r="L68" s="115"/>
      <c r="M68" s="131"/>
      <c r="N68" s="117">
        <f t="shared" si="7"/>
        <v>1165</v>
      </c>
      <c r="O68" s="116">
        <f t="shared" si="8"/>
        <v>388.3333333333333</v>
      </c>
      <c r="P68" s="145">
        <f t="shared" si="9"/>
        <v>90</v>
      </c>
      <c r="Q68" s="116">
        <f t="shared" si="10"/>
        <v>30</v>
      </c>
      <c r="R68" s="118">
        <v>90</v>
      </c>
      <c r="W68" s="18"/>
      <c r="X68" s="12"/>
      <c r="Y68" s="12"/>
      <c r="Z68" s="18"/>
    </row>
    <row r="69" spans="1:26" ht="14.25">
      <c r="A69">
        <v>3</v>
      </c>
      <c r="B69" s="112" t="s">
        <v>196</v>
      </c>
      <c r="C69" s="130" t="s">
        <v>29</v>
      </c>
      <c r="D69" s="115">
        <v>377</v>
      </c>
      <c r="E69" s="131">
        <v>26</v>
      </c>
      <c r="F69" s="117">
        <v>378</v>
      </c>
      <c r="G69" s="132">
        <v>22</v>
      </c>
      <c r="H69" s="115">
        <v>376</v>
      </c>
      <c r="I69" s="131">
        <v>20</v>
      </c>
      <c r="J69" s="117">
        <v>377</v>
      </c>
      <c r="K69" s="132">
        <v>21</v>
      </c>
      <c r="L69" s="115"/>
      <c r="M69" s="131"/>
      <c r="N69" s="117">
        <f t="shared" si="7"/>
        <v>1508</v>
      </c>
      <c r="O69" s="116">
        <f t="shared" si="8"/>
        <v>377</v>
      </c>
      <c r="P69" s="145">
        <f t="shared" si="9"/>
        <v>89</v>
      </c>
      <c r="Q69" s="116">
        <f t="shared" si="10"/>
        <v>20</v>
      </c>
      <c r="R69" s="118">
        <v>89</v>
      </c>
      <c r="W69" s="18"/>
      <c r="X69" s="12"/>
      <c r="Y69" s="12"/>
      <c r="Z69" s="12"/>
    </row>
    <row r="70" spans="1:26" ht="14.25">
      <c r="A70">
        <v>4</v>
      </c>
      <c r="B70" s="112" t="s">
        <v>198</v>
      </c>
      <c r="C70" s="130" t="s">
        <v>29</v>
      </c>
      <c r="D70" s="115">
        <v>372</v>
      </c>
      <c r="E70" s="131">
        <v>22</v>
      </c>
      <c r="F70" s="117">
        <v>377</v>
      </c>
      <c r="G70" s="132">
        <v>19</v>
      </c>
      <c r="H70" s="115">
        <v>379</v>
      </c>
      <c r="I70" s="131">
        <v>24</v>
      </c>
      <c r="J70" s="117">
        <v>380</v>
      </c>
      <c r="K70" s="132">
        <v>24</v>
      </c>
      <c r="L70" s="115"/>
      <c r="M70" s="131"/>
      <c r="N70" s="117">
        <f t="shared" si="7"/>
        <v>1508</v>
      </c>
      <c r="O70" s="116">
        <f t="shared" si="8"/>
        <v>377</v>
      </c>
      <c r="P70" s="145">
        <f t="shared" si="9"/>
        <v>89</v>
      </c>
      <c r="Q70" s="116">
        <f t="shared" si="10"/>
        <v>19</v>
      </c>
      <c r="R70" s="118">
        <v>89</v>
      </c>
      <c r="W70" s="18"/>
      <c r="X70" s="12"/>
      <c r="Y70" s="12"/>
      <c r="Z70" s="12"/>
    </row>
    <row r="71" spans="1:26" ht="14.25">
      <c r="A71">
        <v>5</v>
      </c>
      <c r="B71" s="112" t="s">
        <v>452</v>
      </c>
      <c r="C71" s="130" t="s">
        <v>269</v>
      </c>
      <c r="D71" s="115">
        <v>376</v>
      </c>
      <c r="E71" s="131">
        <v>24</v>
      </c>
      <c r="F71" s="117">
        <v>377</v>
      </c>
      <c r="G71" s="132">
        <v>20</v>
      </c>
      <c r="H71" s="115">
        <v>376</v>
      </c>
      <c r="I71" s="131">
        <v>19</v>
      </c>
      <c r="J71" s="117">
        <v>378</v>
      </c>
      <c r="K71" s="132">
        <v>22</v>
      </c>
      <c r="L71" s="115"/>
      <c r="M71" s="131"/>
      <c r="N71" s="117">
        <f t="shared" si="7"/>
        <v>1507</v>
      </c>
      <c r="O71" s="116">
        <f t="shared" si="8"/>
        <v>376.75</v>
      </c>
      <c r="P71" s="145">
        <f t="shared" si="9"/>
        <v>85</v>
      </c>
      <c r="Q71" s="116">
        <f t="shared" si="10"/>
        <v>19</v>
      </c>
      <c r="R71" s="118">
        <v>63</v>
      </c>
      <c r="W71" s="18"/>
      <c r="X71" s="12"/>
      <c r="Y71" s="12"/>
      <c r="Z71" s="12"/>
    </row>
    <row r="72" spans="1:26" ht="14.25">
      <c r="A72">
        <v>6</v>
      </c>
      <c r="B72" s="134" t="s">
        <v>200</v>
      </c>
      <c r="C72" s="135" t="s">
        <v>269</v>
      </c>
      <c r="D72" s="115">
        <v>360</v>
      </c>
      <c r="E72" s="131">
        <v>20</v>
      </c>
      <c r="F72" s="117">
        <v>377</v>
      </c>
      <c r="G72" s="132">
        <v>21</v>
      </c>
      <c r="H72" s="115">
        <v>377</v>
      </c>
      <c r="I72" s="131">
        <v>22</v>
      </c>
      <c r="J72" s="117">
        <v>373</v>
      </c>
      <c r="K72" s="132">
        <v>19</v>
      </c>
      <c r="L72" s="115"/>
      <c r="M72" s="131"/>
      <c r="N72" s="117">
        <f t="shared" si="7"/>
        <v>1487</v>
      </c>
      <c r="O72" s="116">
        <f t="shared" si="8"/>
        <v>371.75</v>
      </c>
      <c r="P72" s="145">
        <f t="shared" si="9"/>
        <v>82</v>
      </c>
      <c r="Q72" s="116">
        <f t="shared" si="10"/>
        <v>19</v>
      </c>
      <c r="R72" s="118">
        <v>82</v>
      </c>
      <c r="W72" s="18"/>
      <c r="X72" s="12"/>
      <c r="Y72" s="12"/>
      <c r="Z72" s="12"/>
    </row>
    <row r="73" spans="1:26" ht="14.25">
      <c r="A73">
        <v>7</v>
      </c>
      <c r="B73" s="112" t="s">
        <v>226</v>
      </c>
      <c r="C73" s="130" t="s">
        <v>268</v>
      </c>
      <c r="D73" s="115">
        <v>343</v>
      </c>
      <c r="E73" s="131">
        <v>18</v>
      </c>
      <c r="F73" s="117">
        <v>351</v>
      </c>
      <c r="G73" s="132">
        <v>16</v>
      </c>
      <c r="H73" s="115">
        <v>350</v>
      </c>
      <c r="I73" s="131">
        <v>18</v>
      </c>
      <c r="J73" s="117">
        <v>357</v>
      </c>
      <c r="K73" s="132">
        <v>13</v>
      </c>
      <c r="L73" s="115"/>
      <c r="M73" s="131"/>
      <c r="N73" s="117">
        <f t="shared" si="7"/>
        <v>1401</v>
      </c>
      <c r="O73" s="116">
        <f t="shared" si="8"/>
        <v>350.25</v>
      </c>
      <c r="P73" s="145">
        <f t="shared" si="9"/>
        <v>65</v>
      </c>
      <c r="Q73" s="116">
        <f t="shared" si="10"/>
        <v>13</v>
      </c>
      <c r="R73" s="118">
        <v>65</v>
      </c>
      <c r="W73" s="18"/>
      <c r="X73" s="12"/>
      <c r="Y73" s="12"/>
      <c r="Z73" s="12"/>
    </row>
    <row r="74" spans="1:26" ht="14.25">
      <c r="A74">
        <v>8</v>
      </c>
      <c r="B74" s="112" t="s">
        <v>316</v>
      </c>
      <c r="C74" s="130" t="s">
        <v>398</v>
      </c>
      <c r="D74" s="115"/>
      <c r="E74" s="131"/>
      <c r="F74" s="117">
        <v>374</v>
      </c>
      <c r="G74" s="132">
        <v>18</v>
      </c>
      <c r="H74" s="115">
        <v>377</v>
      </c>
      <c r="I74" s="131">
        <v>21</v>
      </c>
      <c r="J74" s="117">
        <v>374</v>
      </c>
      <c r="K74" s="132">
        <v>20</v>
      </c>
      <c r="L74" s="115"/>
      <c r="M74" s="131"/>
      <c r="N74" s="117">
        <f t="shared" si="7"/>
        <v>1125</v>
      </c>
      <c r="O74" s="116">
        <f t="shared" si="8"/>
        <v>375</v>
      </c>
      <c r="P74" s="145">
        <f t="shared" si="9"/>
        <v>59</v>
      </c>
      <c r="Q74" s="116">
        <f t="shared" si="10"/>
        <v>18</v>
      </c>
      <c r="R74" s="118">
        <v>59</v>
      </c>
      <c r="W74" s="18"/>
      <c r="X74" s="12"/>
      <c r="Y74" s="12"/>
      <c r="Z74" s="12"/>
    </row>
    <row r="75" spans="1:26" ht="14.25">
      <c r="A75">
        <v>9</v>
      </c>
      <c r="B75" s="112" t="s">
        <v>315</v>
      </c>
      <c r="C75" s="130" t="s">
        <v>293</v>
      </c>
      <c r="D75" s="115"/>
      <c r="E75" s="131"/>
      <c r="F75" s="117">
        <v>379</v>
      </c>
      <c r="G75" s="132">
        <v>24</v>
      </c>
      <c r="H75" s="115"/>
      <c r="I75" s="131"/>
      <c r="J75" s="117">
        <v>366</v>
      </c>
      <c r="K75" s="132">
        <v>17</v>
      </c>
      <c r="L75" s="115"/>
      <c r="M75" s="131"/>
      <c r="N75" s="117">
        <f t="shared" si="7"/>
        <v>745</v>
      </c>
      <c r="O75" s="116">
        <f t="shared" si="8"/>
        <v>372.5</v>
      </c>
      <c r="P75" s="145">
        <f t="shared" si="9"/>
        <v>41</v>
      </c>
      <c r="Q75" s="116">
        <f t="shared" si="10"/>
        <v>17</v>
      </c>
      <c r="R75" s="118">
        <v>41</v>
      </c>
      <c r="W75" s="18"/>
      <c r="X75" s="12"/>
      <c r="Y75" s="12"/>
      <c r="Z75" s="12"/>
    </row>
    <row r="76" spans="1:26" ht="14.25">
      <c r="A76">
        <v>10</v>
      </c>
      <c r="B76" s="112" t="s">
        <v>318</v>
      </c>
      <c r="C76" s="130" t="s">
        <v>12</v>
      </c>
      <c r="D76" s="115"/>
      <c r="E76" s="131"/>
      <c r="F76" s="117">
        <v>337</v>
      </c>
      <c r="G76" s="132">
        <v>15</v>
      </c>
      <c r="H76" s="115">
        <v>317</v>
      </c>
      <c r="I76" s="131">
        <v>11</v>
      </c>
      <c r="J76" s="117">
        <v>359</v>
      </c>
      <c r="K76" s="132">
        <v>15</v>
      </c>
      <c r="L76" s="115"/>
      <c r="M76" s="131"/>
      <c r="N76" s="117">
        <f t="shared" si="7"/>
        <v>1013</v>
      </c>
      <c r="O76" s="116">
        <f t="shared" si="8"/>
        <v>337.6666666666667</v>
      </c>
      <c r="P76" s="145">
        <f t="shared" si="9"/>
        <v>41</v>
      </c>
      <c r="Q76" s="116">
        <f t="shared" si="10"/>
        <v>11</v>
      </c>
      <c r="R76" s="118">
        <v>41</v>
      </c>
      <c r="W76" s="18"/>
      <c r="X76" s="12"/>
      <c r="Y76" s="12"/>
      <c r="Z76" s="12"/>
    </row>
    <row r="77" spans="1:26" ht="14.25">
      <c r="A77">
        <v>11</v>
      </c>
      <c r="B77" s="112" t="s">
        <v>317</v>
      </c>
      <c r="C77" s="130" t="s">
        <v>93</v>
      </c>
      <c r="D77" s="115"/>
      <c r="E77" s="131"/>
      <c r="F77" s="117">
        <v>366</v>
      </c>
      <c r="G77" s="132">
        <v>17</v>
      </c>
      <c r="H77" s="115">
        <v>347</v>
      </c>
      <c r="I77" s="131">
        <v>17</v>
      </c>
      <c r="J77" s="117"/>
      <c r="K77" s="132"/>
      <c r="L77" s="115"/>
      <c r="M77" s="131"/>
      <c r="N77" s="117">
        <f t="shared" si="7"/>
        <v>713</v>
      </c>
      <c r="O77" s="116">
        <f t="shared" si="8"/>
        <v>356.5</v>
      </c>
      <c r="P77" s="145">
        <f t="shared" si="9"/>
        <v>34</v>
      </c>
      <c r="Q77" s="116">
        <f t="shared" si="10"/>
        <v>17</v>
      </c>
      <c r="R77" s="118">
        <v>34</v>
      </c>
      <c r="W77" s="18"/>
      <c r="X77" s="12"/>
      <c r="Y77" s="12"/>
      <c r="Z77" s="12"/>
    </row>
    <row r="78" spans="1:26" ht="14.25">
      <c r="A78">
        <v>12</v>
      </c>
      <c r="B78" s="136" t="s">
        <v>403</v>
      </c>
      <c r="C78" s="137" t="s">
        <v>399</v>
      </c>
      <c r="D78" s="122"/>
      <c r="E78" s="138"/>
      <c r="F78" s="124"/>
      <c r="G78" s="139"/>
      <c r="H78" s="122">
        <v>341</v>
      </c>
      <c r="I78" s="138">
        <v>15</v>
      </c>
      <c r="J78" s="124">
        <v>358</v>
      </c>
      <c r="K78" s="139">
        <v>14</v>
      </c>
      <c r="L78" s="122"/>
      <c r="M78" s="138"/>
      <c r="N78" s="124">
        <f t="shared" si="7"/>
        <v>699</v>
      </c>
      <c r="O78" s="116">
        <f t="shared" si="8"/>
        <v>349.5</v>
      </c>
      <c r="P78" s="146">
        <f t="shared" si="9"/>
        <v>29</v>
      </c>
      <c r="Q78" s="116">
        <f t="shared" si="10"/>
        <v>14</v>
      </c>
      <c r="R78" s="118">
        <v>29</v>
      </c>
      <c r="W78" s="18"/>
      <c r="X78" s="12"/>
      <c r="Y78" s="12"/>
      <c r="Z78" s="147"/>
    </row>
    <row r="79" spans="1:26" ht="14.25">
      <c r="A79">
        <v>13</v>
      </c>
      <c r="B79" s="112" t="s">
        <v>404</v>
      </c>
      <c r="C79" s="130" t="s">
        <v>398</v>
      </c>
      <c r="D79" s="115"/>
      <c r="E79" s="131"/>
      <c r="F79" s="117"/>
      <c r="G79" s="132"/>
      <c r="H79" s="115">
        <v>333</v>
      </c>
      <c r="I79" s="131">
        <v>13</v>
      </c>
      <c r="J79" s="117">
        <v>361</v>
      </c>
      <c r="K79" s="132">
        <v>16</v>
      </c>
      <c r="L79" s="115"/>
      <c r="M79" s="131"/>
      <c r="N79" s="117">
        <f t="shared" si="7"/>
        <v>694</v>
      </c>
      <c r="O79" s="116">
        <f t="shared" si="8"/>
        <v>347</v>
      </c>
      <c r="P79" s="146">
        <f t="shared" si="9"/>
        <v>29</v>
      </c>
      <c r="Q79" s="116">
        <f t="shared" si="10"/>
        <v>13</v>
      </c>
      <c r="R79" s="118">
        <v>29</v>
      </c>
      <c r="W79" s="18"/>
      <c r="X79" s="12"/>
      <c r="Y79" s="12"/>
      <c r="Z79" s="12"/>
    </row>
    <row r="80" spans="1:26" ht="14.25">
      <c r="A80">
        <v>14</v>
      </c>
      <c r="B80" s="112" t="s">
        <v>402</v>
      </c>
      <c r="C80" s="130" t="s">
        <v>156</v>
      </c>
      <c r="D80" s="115"/>
      <c r="E80" s="131"/>
      <c r="F80" s="117"/>
      <c r="G80" s="132"/>
      <c r="H80" s="115">
        <v>342</v>
      </c>
      <c r="I80" s="131">
        <v>16</v>
      </c>
      <c r="J80" s="117">
        <v>354</v>
      </c>
      <c r="K80" s="132">
        <v>12</v>
      </c>
      <c r="L80" s="115"/>
      <c r="M80" s="131"/>
      <c r="N80" s="117">
        <f t="shared" si="7"/>
        <v>696</v>
      </c>
      <c r="O80" s="116">
        <f t="shared" si="8"/>
        <v>348</v>
      </c>
      <c r="P80" s="146">
        <f t="shared" si="9"/>
        <v>28</v>
      </c>
      <c r="Q80" s="116">
        <f t="shared" si="10"/>
        <v>12</v>
      </c>
      <c r="R80" s="118">
        <v>28</v>
      </c>
      <c r="W80" s="18"/>
      <c r="X80" s="12"/>
      <c r="Y80" s="12"/>
      <c r="Z80" s="12"/>
    </row>
    <row r="81" spans="1:26" ht="14.25">
      <c r="A81">
        <v>15</v>
      </c>
      <c r="B81" s="112" t="s">
        <v>199</v>
      </c>
      <c r="C81" s="130" t="s">
        <v>269</v>
      </c>
      <c r="D81" s="115">
        <v>365</v>
      </c>
      <c r="E81" s="131">
        <v>21</v>
      </c>
      <c r="F81" s="117"/>
      <c r="G81" s="132"/>
      <c r="H81" s="115"/>
      <c r="I81" s="131"/>
      <c r="J81" s="117"/>
      <c r="K81" s="132"/>
      <c r="L81" s="115"/>
      <c r="M81" s="131"/>
      <c r="N81" s="117">
        <f t="shared" si="7"/>
        <v>365</v>
      </c>
      <c r="O81" s="116">
        <f t="shared" si="8"/>
        <v>365</v>
      </c>
      <c r="P81" s="146">
        <f t="shared" si="9"/>
        <v>21</v>
      </c>
      <c r="Q81" s="116">
        <f t="shared" si="10"/>
        <v>21</v>
      </c>
      <c r="R81" s="118">
        <v>21</v>
      </c>
      <c r="W81" s="18"/>
      <c r="X81" s="12"/>
      <c r="Y81" s="12"/>
      <c r="Z81" s="12"/>
    </row>
    <row r="82" spans="1:26" ht="14.25">
      <c r="A82">
        <v>16</v>
      </c>
      <c r="B82" s="112" t="s">
        <v>225</v>
      </c>
      <c r="C82" s="130" t="s">
        <v>268</v>
      </c>
      <c r="D82" s="115">
        <v>357</v>
      </c>
      <c r="E82" s="131">
        <v>19</v>
      </c>
      <c r="F82" s="117"/>
      <c r="G82" s="132"/>
      <c r="H82" s="115"/>
      <c r="I82" s="131"/>
      <c r="J82" s="117"/>
      <c r="K82" s="132"/>
      <c r="L82" s="115"/>
      <c r="M82" s="131"/>
      <c r="N82" s="117">
        <f t="shared" si="7"/>
        <v>357</v>
      </c>
      <c r="O82" s="116">
        <f t="shared" si="8"/>
        <v>357</v>
      </c>
      <c r="P82" s="146">
        <f t="shared" si="9"/>
        <v>19</v>
      </c>
      <c r="Q82" s="116">
        <f t="shared" si="10"/>
        <v>19</v>
      </c>
      <c r="R82" s="118">
        <v>19</v>
      </c>
      <c r="W82" s="18"/>
      <c r="X82" s="12"/>
      <c r="Y82" s="147"/>
      <c r="Z82" s="12"/>
    </row>
    <row r="83" spans="1:26" ht="14.25">
      <c r="A83">
        <v>17</v>
      </c>
      <c r="B83" s="112" t="s">
        <v>458</v>
      </c>
      <c r="C83" s="130" t="s">
        <v>418</v>
      </c>
      <c r="D83" s="115"/>
      <c r="E83" s="131"/>
      <c r="F83" s="117"/>
      <c r="G83" s="132"/>
      <c r="H83" s="115"/>
      <c r="I83" s="131"/>
      <c r="J83" s="117">
        <v>366</v>
      </c>
      <c r="K83" s="132">
        <v>18</v>
      </c>
      <c r="L83" s="115"/>
      <c r="M83" s="131"/>
      <c r="N83" s="117">
        <f t="shared" si="7"/>
        <v>366</v>
      </c>
      <c r="O83" s="116">
        <f t="shared" si="8"/>
        <v>366</v>
      </c>
      <c r="P83" s="146">
        <f t="shared" si="9"/>
        <v>18</v>
      </c>
      <c r="Q83" s="116">
        <f t="shared" si="10"/>
        <v>18</v>
      </c>
      <c r="R83" s="118">
        <v>18</v>
      </c>
      <c r="W83" s="18"/>
      <c r="X83" s="12"/>
      <c r="Y83" s="12"/>
      <c r="Z83" s="12"/>
    </row>
    <row r="84" spans="1:26" ht="14.25">
      <c r="A84">
        <v>18</v>
      </c>
      <c r="B84" s="112" t="s">
        <v>373</v>
      </c>
      <c r="C84" s="130" t="s">
        <v>29</v>
      </c>
      <c r="D84" s="115"/>
      <c r="E84" s="131"/>
      <c r="F84" s="117"/>
      <c r="G84" s="132"/>
      <c r="H84" s="115">
        <v>336</v>
      </c>
      <c r="I84" s="131">
        <v>14</v>
      </c>
      <c r="J84" s="117"/>
      <c r="K84" s="132"/>
      <c r="L84" s="115"/>
      <c r="M84" s="131"/>
      <c r="N84" s="117">
        <f t="shared" si="7"/>
        <v>336</v>
      </c>
      <c r="O84" s="116">
        <f t="shared" si="8"/>
        <v>336</v>
      </c>
      <c r="P84" s="146">
        <f t="shared" si="9"/>
        <v>14</v>
      </c>
      <c r="Q84" s="116">
        <f t="shared" si="10"/>
        <v>14</v>
      </c>
      <c r="R84" s="118">
        <v>14</v>
      </c>
      <c r="W84" s="18"/>
      <c r="X84" s="147"/>
      <c r="Y84" s="12"/>
      <c r="Z84" s="12"/>
    </row>
    <row r="85" spans="1:26" ht="14.25">
      <c r="A85">
        <v>19</v>
      </c>
      <c r="B85" s="112" t="s">
        <v>405</v>
      </c>
      <c r="C85" s="130" t="s">
        <v>400</v>
      </c>
      <c r="D85" s="115"/>
      <c r="E85" s="131"/>
      <c r="F85" s="117"/>
      <c r="G85" s="132"/>
      <c r="H85" s="115">
        <v>329</v>
      </c>
      <c r="I85" s="131">
        <v>12</v>
      </c>
      <c r="J85" s="117"/>
      <c r="K85" s="132"/>
      <c r="L85" s="115"/>
      <c r="M85" s="131"/>
      <c r="N85" s="117">
        <f t="shared" si="7"/>
        <v>329</v>
      </c>
      <c r="O85" s="116">
        <f t="shared" si="8"/>
        <v>329</v>
      </c>
      <c r="P85" s="146">
        <f t="shared" si="9"/>
        <v>12</v>
      </c>
      <c r="Q85" s="116">
        <f t="shared" si="10"/>
        <v>12</v>
      </c>
      <c r="R85" s="118">
        <v>12</v>
      </c>
      <c r="W85" s="18"/>
      <c r="X85" s="12"/>
      <c r="Y85" s="12"/>
      <c r="Z85" s="18"/>
    </row>
    <row r="86" spans="1:26" ht="15" thickBot="1">
      <c r="A86">
        <v>20</v>
      </c>
      <c r="B86" s="155" t="s">
        <v>406</v>
      </c>
      <c r="C86" s="162" t="s">
        <v>156</v>
      </c>
      <c r="D86" s="158"/>
      <c r="E86" s="163"/>
      <c r="F86" s="160"/>
      <c r="G86" s="164"/>
      <c r="H86" s="158">
        <v>298</v>
      </c>
      <c r="I86" s="163">
        <v>10</v>
      </c>
      <c r="J86" s="160"/>
      <c r="K86" s="164"/>
      <c r="L86" s="158"/>
      <c r="M86" s="163"/>
      <c r="N86" s="160">
        <f t="shared" si="7"/>
        <v>298</v>
      </c>
      <c r="O86" s="159">
        <f t="shared" si="8"/>
        <v>298</v>
      </c>
      <c r="P86" s="165">
        <f t="shared" si="9"/>
        <v>10</v>
      </c>
      <c r="Q86" s="159">
        <f t="shared" si="10"/>
        <v>10</v>
      </c>
      <c r="R86" s="166">
        <v>10</v>
      </c>
      <c r="W86" s="18"/>
      <c r="X86" s="12"/>
      <c r="Y86" s="12"/>
      <c r="Z86" s="18"/>
    </row>
    <row r="87" spans="24:25" ht="12.75">
      <c r="X87" s="18"/>
      <c r="Y87" s="18"/>
    </row>
    <row r="88" spans="24:25" ht="12.75">
      <c r="X88" s="18"/>
      <c r="Y88" s="18"/>
    </row>
    <row r="89" spans="24:25" ht="12.75">
      <c r="X89" s="18"/>
      <c r="Y89" s="18"/>
    </row>
    <row r="90" spans="24:25" ht="12.75">
      <c r="X90" s="18"/>
      <c r="Y90" s="18"/>
    </row>
    <row r="91" spans="24:25" ht="12.75">
      <c r="X91" s="18"/>
      <c r="Y91" s="18"/>
    </row>
  </sheetData>
  <mergeCells count="3">
    <mergeCell ref="C1:P1"/>
    <mergeCell ref="B20:P20"/>
    <mergeCell ref="B63:P63"/>
  </mergeCells>
  <printOptions/>
  <pageMargins left="0.75" right="0.75" top="0.26" bottom="0.42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Damijan Klopcic</cp:lastModifiedBy>
  <cp:lastPrinted>2010-02-14T17:56:43Z</cp:lastPrinted>
  <dcterms:created xsi:type="dcterms:W3CDTF">2006-02-28T23:10:46Z</dcterms:created>
  <dcterms:modified xsi:type="dcterms:W3CDTF">2010-02-23T17:11:05Z</dcterms:modified>
  <cp:category/>
  <cp:version/>
  <cp:contentType/>
  <cp:contentStatus/>
</cp:coreProperties>
</file>