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240" activeTab="0"/>
  </bookViews>
  <sheets>
    <sheet name="BILTEN" sheetId="1" r:id="rId1"/>
    <sheet name="štartna lista" sheetId="2" r:id="rId2"/>
    <sheet name="ekipe" sheetId="3" r:id="rId3"/>
    <sheet name="1. liga" sheetId="4" r:id="rId4"/>
    <sheet name="2. liga" sheetId="5" r:id="rId5"/>
    <sheet name="MLADINCI" sheetId="6" r:id="rId6"/>
  </sheets>
  <definedNames>
    <definedName name="_xlnm._FilterDatabase" localSheetId="3" hidden="1">'1. liga'!$B$8:$M$26</definedName>
    <definedName name="_xlnm._FilterDatabase" localSheetId="4" hidden="1">'2. liga'!$B$5:$N$15</definedName>
  </definedNames>
  <calcPr fullCalcOnLoad="1"/>
</workbook>
</file>

<file path=xl/sharedStrings.xml><?xml version="1.0" encoding="utf-8"?>
<sst xmlns="http://schemas.openxmlformats.org/spreadsheetml/2006/main" count="219" uniqueCount="107">
  <si>
    <t>st.št.</t>
  </si>
  <si>
    <t>Priimek in ime</t>
  </si>
  <si>
    <t>I.</t>
  </si>
  <si>
    <t>II.</t>
  </si>
  <si>
    <t>III.</t>
  </si>
  <si>
    <t>skupaj</t>
  </si>
  <si>
    <t>KAT</t>
  </si>
  <si>
    <t>PRIIMEK IN IME</t>
  </si>
  <si>
    <t>ek</t>
  </si>
  <si>
    <t>TK BRDA</t>
  </si>
  <si>
    <t>DOLOMITI VRHNIKA</t>
  </si>
  <si>
    <r>
      <t xml:space="preserve">ORGANIZATOR: </t>
    </r>
    <r>
      <rPr>
        <b/>
        <i/>
        <sz val="12"/>
        <rFont val="Arial"/>
        <family val="2"/>
      </rPr>
      <t>SZS, SD SVOBODA SEŽANA</t>
    </r>
  </si>
  <si>
    <t xml:space="preserve">             -  </t>
  </si>
  <si>
    <t>SER</t>
  </si>
  <si>
    <t>Opombe:</t>
  </si>
  <si>
    <t>Zapisal: Robert Nučič, tajnik SD Svoboda Sežana</t>
  </si>
  <si>
    <t xml:space="preserve">VODJA TEKMOVANJA: </t>
  </si>
  <si>
    <t>skupaj1</t>
  </si>
  <si>
    <t>PREDOSLJE</t>
  </si>
  <si>
    <t>OLIMPIJA</t>
  </si>
  <si>
    <t>TK GORICA</t>
  </si>
  <si>
    <t>SD SVOBODA SEŽANA</t>
  </si>
  <si>
    <t xml:space="preserve"> TK ILIRSKA BISTRICA</t>
  </si>
  <si>
    <r>
      <t>GLAVNI SODNIK:</t>
    </r>
    <r>
      <rPr>
        <b/>
        <i/>
        <sz val="12"/>
        <rFont val="Arial"/>
        <family val="2"/>
      </rPr>
      <t xml:space="preserve"> ROBERT NUČIČ</t>
    </r>
  </si>
  <si>
    <t>SD</t>
  </si>
  <si>
    <t>BELE ALEŠ</t>
  </si>
  <si>
    <t>UVRST.</t>
  </si>
  <si>
    <r>
      <t xml:space="preserve">DATUM IN KRAJ TEKMOVANJA: </t>
    </r>
    <r>
      <rPr>
        <b/>
        <sz val="12"/>
        <rFont val="Arial"/>
        <family val="2"/>
      </rPr>
      <t>5</t>
    </r>
    <r>
      <rPr>
        <b/>
        <i/>
        <sz val="12"/>
        <rFont val="Arial"/>
        <family val="2"/>
      </rPr>
      <t>. JULIJ 2014, KAZLJE PRI SEŽANI</t>
    </r>
  </si>
  <si>
    <t>ŠT. SHEME: 4</t>
  </si>
  <si>
    <r>
      <t xml:space="preserve">NAZIV TEKMOVANJA: </t>
    </r>
    <r>
      <rPr>
        <b/>
        <sz val="12"/>
        <rFont val="Arial"/>
        <family val="2"/>
      </rPr>
      <t>5</t>
    </r>
    <r>
      <rPr>
        <b/>
        <i/>
        <sz val="12"/>
        <rFont val="Arial"/>
        <family val="2"/>
      </rPr>
      <t>. KOLO TRAP LIGE ZAHOD</t>
    </r>
  </si>
  <si>
    <t>5. KROG TRAP LIGE ZAHOD, KAZLJE 5.JULIJ 2014</t>
  </si>
  <si>
    <t>REZULTATI: EKIPNO, 5. KROG TRAP LIGE ZAHOD, KAZLJE 5. JULIJ 2014</t>
  </si>
  <si>
    <t xml:space="preserve"> KAMNIK</t>
  </si>
  <si>
    <r>
      <t xml:space="preserve">REZULTATI: POSAMEZNO, </t>
    </r>
    <r>
      <rPr>
        <b/>
        <i/>
        <u val="single"/>
        <sz val="12"/>
        <rFont val="Arial"/>
        <family val="2"/>
      </rPr>
      <t>2.LIGA</t>
    </r>
    <r>
      <rPr>
        <sz val="12"/>
        <rFont val="Arial"/>
        <family val="0"/>
      </rPr>
      <t>, 5. KROG TRAP LIGE ZAHOD, KAZLJE 5. JULIJ 2014</t>
    </r>
  </si>
  <si>
    <t>PLEŠKO ŠTEFAN</t>
  </si>
  <si>
    <t>VRHNIKA</t>
  </si>
  <si>
    <t>E</t>
  </si>
  <si>
    <t>GRMEK BORIS</t>
  </si>
  <si>
    <t>SVOBODA</t>
  </si>
  <si>
    <t>ROLIH SANDI</t>
  </si>
  <si>
    <t>IL. BISTRICA</t>
  </si>
  <si>
    <t>PATERNOSTER MIHA</t>
  </si>
  <si>
    <t>ŽIŽMOND DANIEL</t>
  </si>
  <si>
    <t>GORICA</t>
  </si>
  <si>
    <t>STARC ANDREJ</t>
  </si>
  <si>
    <t>KAMNIK</t>
  </si>
  <si>
    <t>ŠFILIGOJ ŽAN</t>
  </si>
  <si>
    <t>BRDA</t>
  </si>
  <si>
    <t>VEBER JURE</t>
  </si>
  <si>
    <t>MACUR ANŽE</t>
  </si>
  <si>
    <t>LIPOLT ANDRAŽ</t>
  </si>
  <si>
    <t>KLEMEN VIDRIH</t>
  </si>
  <si>
    <t>KONČAN TOMAŽ</t>
  </si>
  <si>
    <t>LEŠNIK MIRO</t>
  </si>
  <si>
    <t>ČUFER MIHA</t>
  </si>
  <si>
    <t>ŠTAJER PRIMOŽ</t>
  </si>
  <si>
    <t>ŠKOF FERDO</t>
  </si>
  <si>
    <t>ŽEFRAN KLEMEN</t>
  </si>
  <si>
    <t>NUČIČ ROBERT</t>
  </si>
  <si>
    <t>CVETKOVIČ ZORAN</t>
  </si>
  <si>
    <t>DELORENZO ROBI</t>
  </si>
  <si>
    <t>GREGOR LEBAN</t>
  </si>
  <si>
    <t>BURJA BOJAN</t>
  </si>
  <si>
    <t>DEBENJAK URBAN</t>
  </si>
  <si>
    <t>ŠFILIGOJ MATEJ</t>
  </si>
  <si>
    <t>BENEDIČIČ MATJAŽ</t>
  </si>
  <si>
    <t>MEDOŠ ROK</t>
  </si>
  <si>
    <t>HORAČEK DARIO</t>
  </si>
  <si>
    <t>KRAŠKOVIC JAKA</t>
  </si>
  <si>
    <t>FURLAN ALEN</t>
  </si>
  <si>
    <t>GLAVAČ JANEZ</t>
  </si>
  <si>
    <t>DROLE MIRKO</t>
  </si>
  <si>
    <t>MREVLJE LJUBO</t>
  </si>
  <si>
    <t>AJTNIK MIHA</t>
  </si>
  <si>
    <t>HLEBŠ NEJC</t>
  </si>
  <si>
    <t>2M</t>
  </si>
  <si>
    <t>KODERMAC ALBIN</t>
  </si>
  <si>
    <t>JANČIČ VOJKO</t>
  </si>
  <si>
    <t>POLFIN</t>
  </si>
  <si>
    <t>ZA 1.m</t>
  </si>
  <si>
    <t>ZA 3.m</t>
  </si>
  <si>
    <r>
      <t xml:space="preserve">REZULTATI: ČLANI, </t>
    </r>
    <r>
      <rPr>
        <b/>
        <i/>
        <u val="single"/>
        <sz val="12"/>
        <rFont val="Arial"/>
        <family val="2"/>
      </rPr>
      <t>1.LIGA</t>
    </r>
    <r>
      <rPr>
        <sz val="12"/>
        <rFont val="Arial"/>
        <family val="0"/>
      </rPr>
      <t>, 5. KROG TRAP LIGE ZAHOD, KAZLJE 5. JULIJ 2014</t>
    </r>
  </si>
  <si>
    <t>SOFF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</si>
  <si>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</si>
  <si>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</si>
  <si>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</si>
  <si>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</si>
  <si>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</si>
  <si>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</si>
  <si>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</si>
  <si>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</si>
  <si>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</si>
  <si>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</si>
  <si>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</si>
  <si>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</si>
  <si>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</si>
  <si>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</si>
  <si>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</si>
  <si>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</si>
  <si>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</si>
  <si>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</si>
  <si>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</si>
  <si>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r>
      <t xml:space="preserve">REZULTATI: </t>
    </r>
    <r>
      <rPr>
        <b/>
        <i/>
        <u val="single"/>
        <sz val="12"/>
        <rFont val="Arial"/>
        <family val="2"/>
      </rPr>
      <t>MLADINCI</t>
    </r>
    <r>
      <rPr>
        <sz val="12"/>
        <rFont val="Arial"/>
        <family val="0"/>
      </rPr>
      <t>, 5. KROG TRAP LIGE ZAHOD, KAZLJE 5. JULIJ 2014</t>
    </r>
  </si>
  <si>
    <r>
      <t xml:space="preserve">ŽIRIJA: </t>
    </r>
    <r>
      <rPr>
        <b/>
        <i/>
        <sz val="12"/>
        <rFont val="Arial"/>
        <family val="2"/>
      </rPr>
      <t>- GRMEK BORIS</t>
    </r>
  </si>
  <si>
    <t xml:space="preserve">             - MREVLJE LJUBO </t>
  </si>
  <si>
    <t xml:space="preserve">Tekmovanje je potekalo brez pritožb. </t>
  </si>
  <si>
    <t>ŠTARTNA LISTA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</si>
</sst>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i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8"/>
      <name val="Arial"/>
      <family val="0"/>
    </font>
    <font>
      <b/>
      <i/>
      <u val="single"/>
      <sz val="26"/>
      <color indexed="10"/>
      <name val="Arial"/>
      <family val="2"/>
    </font>
    <font>
      <sz val="26"/>
      <name val="Arial"/>
      <family val="2"/>
    </font>
    <font>
      <b/>
      <i/>
      <u val="single"/>
      <sz val="2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7" fillId="33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5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6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3:E24"/>
  <sheetViews>
    <sheetView tabSelected="1" zoomScalePageLayoutView="0" workbookViewId="0" topLeftCell="A1">
      <selection activeCell="C35" sqref="C35"/>
    </sheetView>
  </sheetViews>
  <sheetFormatPr defaultColWidth="9.140625" defaultRowHeight="12.75"/>
  <sheetData>
    <row r="3" ht="15.75">
      <c r="B3" s="10" t="s">
        <v>29</v>
      </c>
    </row>
    <row r="5" ht="15">
      <c r="B5" s="10" t="s">
        <v>11</v>
      </c>
    </row>
    <row r="7" ht="15.75">
      <c r="B7" s="10" t="s">
        <v>27</v>
      </c>
    </row>
    <row r="9" ht="15">
      <c r="B9" s="10" t="s">
        <v>23</v>
      </c>
    </row>
    <row r="11" ht="15">
      <c r="B11" s="3" t="s">
        <v>28</v>
      </c>
    </row>
    <row r="13" ht="15">
      <c r="B13" s="10" t="s">
        <v>103</v>
      </c>
    </row>
    <row r="14" ht="15">
      <c r="B14" s="11" t="s">
        <v>104</v>
      </c>
    </row>
    <row r="15" spans="2:3" ht="15">
      <c r="B15" s="11" t="s">
        <v>12</v>
      </c>
      <c r="C15" s="11" t="s">
        <v>39</v>
      </c>
    </row>
    <row r="17" spans="2:5" ht="15">
      <c r="B17" s="3" t="s">
        <v>16</v>
      </c>
      <c r="C17" s="3"/>
      <c r="D17" s="3"/>
      <c r="E17" s="11" t="s">
        <v>25</v>
      </c>
    </row>
    <row r="19" ht="12.75">
      <c r="B19" t="s">
        <v>14</v>
      </c>
    </row>
    <row r="20" ht="15">
      <c r="B20" s="10" t="s">
        <v>105</v>
      </c>
    </row>
    <row r="21" ht="15">
      <c r="B21" s="10"/>
    </row>
    <row r="24" ht="12.75">
      <c r="B24" t="s">
        <v>15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N53"/>
  <sheetViews>
    <sheetView zoomScalePageLayoutView="0" workbookViewId="0" topLeftCell="A22">
      <selection activeCell="M10" sqref="M10"/>
    </sheetView>
  </sheetViews>
  <sheetFormatPr defaultColWidth="9.140625" defaultRowHeight="12.75"/>
  <cols>
    <col min="1" max="1" width="5.00390625" style="0" customWidth="1"/>
    <col min="2" max="2" width="5.421875" style="0" customWidth="1"/>
    <col min="3" max="3" width="24.8515625" style="0" customWidth="1"/>
    <col min="4" max="4" width="9.57421875" style="0" customWidth="1"/>
    <col min="5" max="5" width="15.421875" style="0" customWidth="1"/>
    <col min="6" max="6" width="6.57421875" style="0" customWidth="1"/>
    <col min="7" max="9" width="5.7109375" style="0" customWidth="1"/>
    <col min="10" max="10" width="7.28125" style="0" customWidth="1"/>
    <col min="11" max="11" width="6.140625" style="0" customWidth="1"/>
    <col min="12" max="12" width="7.28125" style="0" customWidth="1"/>
    <col min="13" max="13" width="7.8515625" style="0" customWidth="1"/>
    <col min="14" max="14" width="5.421875" style="0" customWidth="1"/>
  </cols>
  <sheetData>
    <row r="2" spans="1:7" ht="15.75">
      <c r="A2" s="17"/>
      <c r="B2" s="17" t="s">
        <v>30</v>
      </c>
      <c r="C2" s="17"/>
      <c r="D2" s="17"/>
      <c r="E2" s="17"/>
      <c r="G2" s="17" t="s">
        <v>106</v>
      </c>
    </row>
    <row r="5" spans="1:14" ht="15.75">
      <c r="A5" s="70" t="s">
        <v>13</v>
      </c>
      <c r="B5" s="66" t="s">
        <v>0</v>
      </c>
      <c r="C5" s="66" t="s">
        <v>7</v>
      </c>
      <c r="D5" s="66" t="s">
        <v>6</v>
      </c>
      <c r="E5" s="66" t="s">
        <v>24</v>
      </c>
      <c r="F5" s="66" t="s">
        <v>8</v>
      </c>
      <c r="G5" s="66" t="s">
        <v>2</v>
      </c>
      <c r="H5" s="66" t="s">
        <v>3</v>
      </c>
      <c r="I5" s="66" t="s">
        <v>4</v>
      </c>
      <c r="J5" s="55" t="s">
        <v>17</v>
      </c>
      <c r="K5" s="19"/>
      <c r="L5" s="6"/>
      <c r="M5" s="19"/>
      <c r="N5" s="19"/>
    </row>
    <row r="6" spans="1:14" ht="15.75">
      <c r="A6" s="79">
        <v>1</v>
      </c>
      <c r="B6" s="4">
        <v>1</v>
      </c>
      <c r="C6" s="5" t="s">
        <v>34</v>
      </c>
      <c r="D6" s="4">
        <v>1</v>
      </c>
      <c r="E6" s="5" t="s">
        <v>35</v>
      </c>
      <c r="F6" s="5" t="s">
        <v>36</v>
      </c>
      <c r="G6" s="5">
        <v>18</v>
      </c>
      <c r="H6" s="5">
        <v>23</v>
      </c>
      <c r="I6" s="5">
        <v>19</v>
      </c>
      <c r="J6" s="6">
        <f>I6+H6+G6</f>
        <v>60</v>
      </c>
      <c r="K6" s="5"/>
      <c r="L6" s="5"/>
      <c r="M6" s="5"/>
      <c r="N6" s="5"/>
    </row>
    <row r="7" spans="1:14" ht="15.75">
      <c r="A7" s="77"/>
      <c r="B7" s="4">
        <v>2</v>
      </c>
      <c r="C7" s="5" t="s">
        <v>37</v>
      </c>
      <c r="D7" s="4">
        <v>2</v>
      </c>
      <c r="E7" s="5" t="s">
        <v>38</v>
      </c>
      <c r="F7" s="5" t="s">
        <v>36</v>
      </c>
      <c r="G7" s="5">
        <v>19</v>
      </c>
      <c r="H7" s="5">
        <v>20</v>
      </c>
      <c r="I7" s="5">
        <v>19</v>
      </c>
      <c r="J7" s="6">
        <f aca="true" t="shared" si="0" ref="J7:J41">I7+H7+G7</f>
        <v>58</v>
      </c>
      <c r="K7" s="5"/>
      <c r="L7" s="5"/>
      <c r="M7" s="5"/>
      <c r="N7" s="5"/>
    </row>
    <row r="8" spans="1:14" ht="15.75">
      <c r="A8" s="77"/>
      <c r="B8" s="4">
        <v>3</v>
      </c>
      <c r="C8" s="5" t="s">
        <v>39</v>
      </c>
      <c r="D8" s="4">
        <v>1</v>
      </c>
      <c r="E8" s="5" t="s">
        <v>40</v>
      </c>
      <c r="F8" s="5" t="s">
        <v>36</v>
      </c>
      <c r="G8" s="5">
        <v>17</v>
      </c>
      <c r="H8" s="5">
        <v>17</v>
      </c>
      <c r="I8" s="5">
        <v>18</v>
      </c>
      <c r="J8" s="6">
        <f t="shared" si="0"/>
        <v>52</v>
      </c>
      <c r="K8" s="5"/>
      <c r="L8" s="5"/>
      <c r="M8" s="5"/>
      <c r="N8" s="5"/>
    </row>
    <row r="9" spans="1:14" ht="15.75">
      <c r="A9" s="77"/>
      <c r="B9" s="4">
        <v>4</v>
      </c>
      <c r="C9" s="5" t="s">
        <v>41</v>
      </c>
      <c r="D9" s="4">
        <v>1</v>
      </c>
      <c r="E9" s="5" t="s">
        <v>19</v>
      </c>
      <c r="F9" s="5" t="s">
        <v>36</v>
      </c>
      <c r="G9" s="5">
        <v>9</v>
      </c>
      <c r="H9" s="5">
        <v>16</v>
      </c>
      <c r="I9" s="5">
        <v>17</v>
      </c>
      <c r="J9" s="6">
        <f t="shared" si="0"/>
        <v>42</v>
      </c>
      <c r="K9" s="5"/>
      <c r="L9" s="5"/>
      <c r="M9" s="5"/>
      <c r="N9" s="5"/>
    </row>
    <row r="10" spans="1:14" ht="15.75">
      <c r="A10" s="77"/>
      <c r="B10" s="4">
        <v>5</v>
      </c>
      <c r="C10" s="5" t="s">
        <v>42</v>
      </c>
      <c r="D10" s="4">
        <v>1</v>
      </c>
      <c r="E10" s="5" t="s">
        <v>43</v>
      </c>
      <c r="F10" s="5" t="s">
        <v>36</v>
      </c>
      <c r="G10" s="5">
        <v>15</v>
      </c>
      <c r="H10" s="5">
        <v>13</v>
      </c>
      <c r="I10" s="5">
        <v>20</v>
      </c>
      <c r="J10" s="6">
        <f t="shared" si="0"/>
        <v>48</v>
      </c>
      <c r="K10" s="5"/>
      <c r="L10" s="5"/>
      <c r="M10" s="5"/>
      <c r="N10" s="5"/>
    </row>
    <row r="11" spans="1:14" ht="16.5" thickBot="1">
      <c r="A11" s="78"/>
      <c r="B11" s="22">
        <v>6</v>
      </c>
      <c r="C11" s="23" t="s">
        <v>44</v>
      </c>
      <c r="D11" s="22">
        <v>1</v>
      </c>
      <c r="E11" s="23" t="s">
        <v>45</v>
      </c>
      <c r="F11" s="23" t="s">
        <v>36</v>
      </c>
      <c r="G11" s="23">
        <v>21</v>
      </c>
      <c r="H11" s="23">
        <v>22</v>
      </c>
      <c r="I11" s="23">
        <v>21</v>
      </c>
      <c r="J11" s="58">
        <f t="shared" si="0"/>
        <v>64</v>
      </c>
      <c r="K11" s="23"/>
      <c r="L11" s="23"/>
      <c r="M11" s="23"/>
      <c r="N11" s="23"/>
    </row>
    <row r="12" spans="1:14" ht="15.75">
      <c r="A12" s="77">
        <v>2</v>
      </c>
      <c r="B12" s="20">
        <v>7</v>
      </c>
      <c r="C12" s="21" t="s">
        <v>46</v>
      </c>
      <c r="D12" s="20">
        <v>1</v>
      </c>
      <c r="E12" s="21" t="s">
        <v>47</v>
      </c>
      <c r="F12" s="21" t="s">
        <v>36</v>
      </c>
      <c r="G12" s="21">
        <v>21</v>
      </c>
      <c r="H12" s="21">
        <v>17</v>
      </c>
      <c r="I12" s="21">
        <v>21</v>
      </c>
      <c r="J12" s="9">
        <f t="shared" si="0"/>
        <v>59</v>
      </c>
      <c r="K12" s="21"/>
      <c r="L12" s="21"/>
      <c r="M12" s="21"/>
      <c r="N12" s="21"/>
    </row>
    <row r="13" spans="1:14" ht="15.75">
      <c r="A13" s="77"/>
      <c r="B13" s="4">
        <v>8</v>
      </c>
      <c r="C13" s="5" t="s">
        <v>48</v>
      </c>
      <c r="D13" s="4">
        <v>1</v>
      </c>
      <c r="E13" s="5" t="s">
        <v>18</v>
      </c>
      <c r="F13" s="5" t="s">
        <v>36</v>
      </c>
      <c r="G13" s="5">
        <v>24</v>
      </c>
      <c r="H13" s="5">
        <v>20</v>
      </c>
      <c r="I13" s="5">
        <v>18</v>
      </c>
      <c r="J13" s="6">
        <f t="shared" si="0"/>
        <v>62</v>
      </c>
      <c r="K13" s="5"/>
      <c r="L13" s="5"/>
      <c r="M13" s="5"/>
      <c r="N13" s="5"/>
    </row>
    <row r="14" spans="1:14" ht="15.75">
      <c r="A14" s="77"/>
      <c r="B14" s="4">
        <v>9</v>
      </c>
      <c r="C14" s="5" t="s">
        <v>49</v>
      </c>
      <c r="D14" s="4">
        <v>1</v>
      </c>
      <c r="E14" s="5" t="s">
        <v>35</v>
      </c>
      <c r="F14" s="5" t="s">
        <v>36</v>
      </c>
      <c r="G14" s="5">
        <v>22</v>
      </c>
      <c r="H14" s="5">
        <v>18</v>
      </c>
      <c r="I14" s="5">
        <v>20</v>
      </c>
      <c r="J14" s="6">
        <f t="shared" si="0"/>
        <v>60</v>
      </c>
      <c r="K14" s="5"/>
      <c r="L14" s="5"/>
      <c r="M14" s="5"/>
      <c r="N14" s="5"/>
    </row>
    <row r="15" spans="1:14" ht="15.75">
      <c r="A15" s="77"/>
      <c r="B15" s="4">
        <v>10</v>
      </c>
      <c r="C15" s="12" t="s">
        <v>50</v>
      </c>
      <c r="D15" s="24">
        <v>1</v>
      </c>
      <c r="E15" s="12" t="s">
        <v>40</v>
      </c>
      <c r="F15" s="16" t="s">
        <v>36</v>
      </c>
      <c r="G15" s="5">
        <v>22</v>
      </c>
      <c r="H15" s="5">
        <v>22</v>
      </c>
      <c r="I15" s="5">
        <v>20</v>
      </c>
      <c r="J15" s="6">
        <f t="shared" si="0"/>
        <v>64</v>
      </c>
      <c r="K15" s="5"/>
      <c r="L15" s="5"/>
      <c r="M15" s="5"/>
      <c r="N15" s="5"/>
    </row>
    <row r="16" spans="1:14" ht="15.75">
      <c r="A16" s="77"/>
      <c r="B16" s="4">
        <v>11</v>
      </c>
      <c r="C16" s="5" t="s">
        <v>51</v>
      </c>
      <c r="D16" s="4">
        <v>1</v>
      </c>
      <c r="E16" s="5" t="s">
        <v>19</v>
      </c>
      <c r="F16" s="5" t="s">
        <v>36</v>
      </c>
      <c r="G16" s="5">
        <v>12</v>
      </c>
      <c r="H16" s="5">
        <v>15</v>
      </c>
      <c r="I16" s="5">
        <v>22</v>
      </c>
      <c r="J16" s="6">
        <f t="shared" si="0"/>
        <v>49</v>
      </c>
      <c r="K16" s="5"/>
      <c r="L16" s="5"/>
      <c r="M16" s="5"/>
      <c r="N16" s="5"/>
    </row>
    <row r="17" spans="1:14" ht="16.5" thickBot="1">
      <c r="A17" s="78"/>
      <c r="B17" s="22">
        <v>12</v>
      </c>
      <c r="C17" s="23" t="s">
        <v>52</v>
      </c>
      <c r="D17" s="22">
        <v>1</v>
      </c>
      <c r="E17" s="23" t="s">
        <v>43</v>
      </c>
      <c r="F17" s="23" t="s">
        <v>36</v>
      </c>
      <c r="G17" s="23">
        <v>20</v>
      </c>
      <c r="H17" s="23">
        <v>17</v>
      </c>
      <c r="I17" s="23">
        <v>21</v>
      </c>
      <c r="J17" s="58">
        <f t="shared" si="0"/>
        <v>58</v>
      </c>
      <c r="K17" s="23"/>
      <c r="L17" s="23"/>
      <c r="M17" s="23"/>
      <c r="N17" s="23"/>
    </row>
    <row r="18" spans="1:14" ht="15.75">
      <c r="A18" s="77">
        <v>3</v>
      </c>
      <c r="B18" s="20">
        <v>13</v>
      </c>
      <c r="C18" s="21" t="s">
        <v>53</v>
      </c>
      <c r="D18" s="20">
        <v>1</v>
      </c>
      <c r="E18" s="21" t="s">
        <v>45</v>
      </c>
      <c r="F18" s="21" t="s">
        <v>36</v>
      </c>
      <c r="G18" s="21">
        <v>21</v>
      </c>
      <c r="H18" s="21">
        <v>20</v>
      </c>
      <c r="I18" s="21">
        <v>17</v>
      </c>
      <c r="J18" s="9">
        <f t="shared" si="0"/>
        <v>58</v>
      </c>
      <c r="K18" s="21"/>
      <c r="L18" s="21"/>
      <c r="M18" s="21"/>
      <c r="N18" s="21"/>
    </row>
    <row r="19" spans="1:14" ht="15.75">
      <c r="A19" s="77"/>
      <c r="B19" s="4">
        <v>14</v>
      </c>
      <c r="C19" s="5" t="s">
        <v>63</v>
      </c>
      <c r="D19" s="4">
        <v>2</v>
      </c>
      <c r="E19" s="5" t="s">
        <v>47</v>
      </c>
      <c r="F19" s="5" t="s">
        <v>36</v>
      </c>
      <c r="G19" s="5">
        <v>20</v>
      </c>
      <c r="H19" s="5">
        <v>19</v>
      </c>
      <c r="I19" s="5">
        <v>20</v>
      </c>
      <c r="J19" s="6">
        <f t="shared" si="0"/>
        <v>59</v>
      </c>
      <c r="K19" s="5"/>
      <c r="L19" s="5"/>
      <c r="M19" s="5"/>
      <c r="N19" s="5"/>
    </row>
    <row r="20" spans="1:14" ht="15.75">
      <c r="A20" s="77"/>
      <c r="B20" s="4">
        <v>15</v>
      </c>
      <c r="C20" s="5" t="s">
        <v>55</v>
      </c>
      <c r="D20" s="4">
        <v>1</v>
      </c>
      <c r="E20" s="5" t="s">
        <v>18</v>
      </c>
      <c r="F20" s="5" t="s">
        <v>36</v>
      </c>
      <c r="G20" s="5">
        <v>20</v>
      </c>
      <c r="H20" s="5">
        <v>18</v>
      </c>
      <c r="I20" s="5">
        <v>18</v>
      </c>
      <c r="J20" s="6">
        <f t="shared" si="0"/>
        <v>56</v>
      </c>
      <c r="K20" s="5"/>
      <c r="L20" s="5"/>
      <c r="M20" s="5"/>
      <c r="N20" s="5"/>
    </row>
    <row r="21" spans="1:14" ht="15.75">
      <c r="A21" s="77"/>
      <c r="B21" s="4">
        <v>16</v>
      </c>
      <c r="C21" s="5" t="s">
        <v>57</v>
      </c>
      <c r="D21" s="4">
        <v>2</v>
      </c>
      <c r="E21" s="5" t="s">
        <v>35</v>
      </c>
      <c r="F21" s="5" t="s">
        <v>36</v>
      </c>
      <c r="G21" s="5">
        <v>20</v>
      </c>
      <c r="H21" s="5">
        <v>21</v>
      </c>
      <c r="I21" s="5">
        <v>19</v>
      </c>
      <c r="J21" s="6">
        <f t="shared" si="0"/>
        <v>60</v>
      </c>
      <c r="K21" s="5"/>
      <c r="L21" s="5"/>
      <c r="M21" s="5"/>
      <c r="N21" s="5"/>
    </row>
    <row r="22" spans="1:14" ht="15.75">
      <c r="A22" s="77"/>
      <c r="B22" s="4">
        <v>17</v>
      </c>
      <c r="C22" s="5" t="s">
        <v>58</v>
      </c>
      <c r="D22" s="4">
        <v>1</v>
      </c>
      <c r="E22" s="5" t="s">
        <v>38</v>
      </c>
      <c r="F22" s="5" t="s">
        <v>36</v>
      </c>
      <c r="G22" s="5">
        <v>20</v>
      </c>
      <c r="H22" s="5">
        <v>14</v>
      </c>
      <c r="I22" s="5">
        <v>19</v>
      </c>
      <c r="J22" s="6">
        <f t="shared" si="0"/>
        <v>53</v>
      </c>
      <c r="K22" s="5"/>
      <c r="L22" s="5"/>
      <c r="M22" s="5"/>
      <c r="N22" s="5"/>
    </row>
    <row r="23" spans="1:14" ht="16.5" thickBot="1">
      <c r="A23" s="78"/>
      <c r="B23" s="22">
        <v>18</v>
      </c>
      <c r="C23" s="23" t="s">
        <v>59</v>
      </c>
      <c r="D23" s="22">
        <v>2</v>
      </c>
      <c r="E23" s="23" t="s">
        <v>40</v>
      </c>
      <c r="F23" s="23" t="s">
        <v>36</v>
      </c>
      <c r="G23" s="23">
        <v>21</v>
      </c>
      <c r="H23" s="23">
        <v>20</v>
      </c>
      <c r="I23" s="23">
        <v>19</v>
      </c>
      <c r="J23" s="58">
        <f t="shared" si="0"/>
        <v>60</v>
      </c>
      <c r="K23" s="23"/>
      <c r="L23" s="23"/>
      <c r="M23" s="23"/>
      <c r="N23" s="23"/>
    </row>
    <row r="24" spans="1:14" ht="15.75">
      <c r="A24" s="77">
        <v>4</v>
      </c>
      <c r="B24" s="20">
        <v>19</v>
      </c>
      <c r="C24" s="21" t="s">
        <v>60</v>
      </c>
      <c r="D24" s="20">
        <v>1</v>
      </c>
      <c r="E24" s="21" t="s">
        <v>19</v>
      </c>
      <c r="F24" s="21" t="s">
        <v>36</v>
      </c>
      <c r="G24" s="21">
        <v>16</v>
      </c>
      <c r="H24" s="21">
        <v>15</v>
      </c>
      <c r="I24" s="21">
        <v>16</v>
      </c>
      <c r="J24" s="9">
        <f t="shared" si="0"/>
        <v>47</v>
      </c>
      <c r="K24" s="21"/>
      <c r="L24" s="21"/>
      <c r="M24" s="21"/>
      <c r="N24" s="21"/>
    </row>
    <row r="25" spans="1:14" ht="15.75">
      <c r="A25" s="77"/>
      <c r="B25" s="4">
        <v>20</v>
      </c>
      <c r="C25" s="5" t="s">
        <v>61</v>
      </c>
      <c r="D25" s="4">
        <v>2</v>
      </c>
      <c r="E25" s="5" t="s">
        <v>43</v>
      </c>
      <c r="F25" s="5" t="s">
        <v>36</v>
      </c>
      <c r="G25" s="5">
        <v>20</v>
      </c>
      <c r="H25" s="5">
        <v>19</v>
      </c>
      <c r="I25" s="5">
        <v>16</v>
      </c>
      <c r="J25" s="6">
        <f t="shared" si="0"/>
        <v>55</v>
      </c>
      <c r="K25" s="5"/>
      <c r="L25" s="5"/>
      <c r="M25" s="5"/>
      <c r="N25" s="5"/>
    </row>
    <row r="26" spans="1:14" ht="15.75">
      <c r="A26" s="77"/>
      <c r="B26" s="4">
        <v>21</v>
      </c>
      <c r="C26" s="5" t="s">
        <v>62</v>
      </c>
      <c r="D26" s="4">
        <v>2</v>
      </c>
      <c r="E26" s="5" t="s">
        <v>45</v>
      </c>
      <c r="F26" s="5" t="s">
        <v>36</v>
      </c>
      <c r="G26" s="5">
        <v>13</v>
      </c>
      <c r="H26" s="5">
        <v>19</v>
      </c>
      <c r="I26" s="5">
        <v>19</v>
      </c>
      <c r="J26" s="6">
        <f t="shared" si="0"/>
        <v>51</v>
      </c>
      <c r="K26" s="5"/>
      <c r="L26" s="5"/>
      <c r="M26" s="5"/>
      <c r="N26" s="5"/>
    </row>
    <row r="27" spans="1:14" ht="15.75">
      <c r="A27" s="77"/>
      <c r="B27" s="4">
        <v>22</v>
      </c>
      <c r="C27" s="5" t="s">
        <v>64</v>
      </c>
      <c r="D27" s="4">
        <v>2</v>
      </c>
      <c r="E27" s="5" t="s">
        <v>47</v>
      </c>
      <c r="F27" s="5" t="s">
        <v>36</v>
      </c>
      <c r="G27" s="5">
        <v>23</v>
      </c>
      <c r="H27" s="5">
        <v>20</v>
      </c>
      <c r="I27" s="5">
        <v>21</v>
      </c>
      <c r="J27" s="6">
        <f t="shared" si="0"/>
        <v>64</v>
      </c>
      <c r="K27" s="5"/>
      <c r="L27" s="5"/>
      <c r="M27" s="5"/>
      <c r="N27" s="5"/>
    </row>
    <row r="28" spans="1:14" ht="15.75">
      <c r="A28" s="77"/>
      <c r="B28" s="4">
        <v>23</v>
      </c>
      <c r="C28" s="5" t="s">
        <v>65</v>
      </c>
      <c r="D28" s="4">
        <v>2</v>
      </c>
      <c r="E28" s="5" t="s">
        <v>18</v>
      </c>
      <c r="F28" s="5" t="s">
        <v>36</v>
      </c>
      <c r="G28" s="5">
        <v>16</v>
      </c>
      <c r="H28" s="5">
        <v>14</v>
      </c>
      <c r="I28" s="5">
        <v>18</v>
      </c>
      <c r="J28" s="6">
        <f t="shared" si="0"/>
        <v>48</v>
      </c>
      <c r="K28" s="5"/>
      <c r="L28" s="5"/>
      <c r="M28" s="5"/>
      <c r="N28" s="5"/>
    </row>
    <row r="29" spans="1:14" ht="16.5" thickBot="1">
      <c r="A29" s="78"/>
      <c r="B29" s="22">
        <v>24</v>
      </c>
      <c r="C29" s="25" t="s">
        <v>66</v>
      </c>
      <c r="D29" s="26">
        <v>2</v>
      </c>
      <c r="E29" s="25" t="s">
        <v>38</v>
      </c>
      <c r="F29" s="23" t="s">
        <v>36</v>
      </c>
      <c r="G29" s="23">
        <v>13</v>
      </c>
      <c r="H29" s="23">
        <v>14</v>
      </c>
      <c r="I29" s="23">
        <v>13</v>
      </c>
      <c r="J29" s="58">
        <f t="shared" si="0"/>
        <v>40</v>
      </c>
      <c r="K29" s="23"/>
      <c r="L29" s="23"/>
      <c r="M29" s="23"/>
      <c r="N29" s="23"/>
    </row>
    <row r="30" spans="1:14" ht="15.75">
      <c r="A30" s="77">
        <v>5</v>
      </c>
      <c r="B30" s="20">
        <v>25</v>
      </c>
      <c r="C30" s="21" t="s">
        <v>56</v>
      </c>
      <c r="D30" s="20">
        <v>1</v>
      </c>
      <c r="E30" s="21" t="s">
        <v>35</v>
      </c>
      <c r="F30" s="21"/>
      <c r="G30" s="21">
        <v>21</v>
      </c>
      <c r="H30" s="21">
        <v>20</v>
      </c>
      <c r="I30" s="21">
        <v>16</v>
      </c>
      <c r="J30" s="9">
        <f t="shared" si="0"/>
        <v>57</v>
      </c>
      <c r="K30" s="21"/>
      <c r="L30" s="21"/>
      <c r="M30" s="21"/>
      <c r="N30" s="21"/>
    </row>
    <row r="31" spans="1:14" ht="15.75">
      <c r="A31" s="77"/>
      <c r="B31" s="4">
        <v>26</v>
      </c>
      <c r="C31" s="5" t="s">
        <v>67</v>
      </c>
      <c r="D31" s="4">
        <v>2</v>
      </c>
      <c r="E31" s="5" t="s">
        <v>40</v>
      </c>
      <c r="F31" s="5"/>
      <c r="G31" s="5">
        <v>20</v>
      </c>
      <c r="H31" s="5">
        <v>16</v>
      </c>
      <c r="I31" s="5">
        <v>19</v>
      </c>
      <c r="J31" s="6">
        <f t="shared" si="0"/>
        <v>55</v>
      </c>
      <c r="K31" s="5"/>
      <c r="L31" s="5"/>
      <c r="M31" s="5"/>
      <c r="N31" s="5"/>
    </row>
    <row r="32" spans="1:14" ht="15.75">
      <c r="A32" s="77"/>
      <c r="B32" s="4">
        <v>27</v>
      </c>
      <c r="C32" s="5" t="s">
        <v>68</v>
      </c>
      <c r="D32" s="4">
        <v>2</v>
      </c>
      <c r="E32" s="5" t="s">
        <v>19</v>
      </c>
      <c r="F32" s="5"/>
      <c r="G32" s="5">
        <v>14</v>
      </c>
      <c r="H32" s="5">
        <v>17</v>
      </c>
      <c r="I32" s="5">
        <v>13</v>
      </c>
      <c r="J32" s="6">
        <f t="shared" si="0"/>
        <v>44</v>
      </c>
      <c r="K32" s="5"/>
      <c r="L32" s="5"/>
      <c r="M32" s="5"/>
      <c r="N32" s="5"/>
    </row>
    <row r="33" spans="1:14" ht="15.75">
      <c r="A33" s="77"/>
      <c r="B33" s="4">
        <v>28</v>
      </c>
      <c r="C33" s="5" t="s">
        <v>69</v>
      </c>
      <c r="D33" s="4">
        <v>2</v>
      </c>
      <c r="E33" s="5" t="s">
        <v>43</v>
      </c>
      <c r="F33" s="5"/>
      <c r="G33" s="5">
        <v>15</v>
      </c>
      <c r="H33" s="5">
        <v>17</v>
      </c>
      <c r="I33" s="5">
        <v>22</v>
      </c>
      <c r="J33" s="6">
        <f t="shared" si="0"/>
        <v>54</v>
      </c>
      <c r="K33" s="5"/>
      <c r="L33" s="5"/>
      <c r="M33" s="5"/>
      <c r="N33" s="5"/>
    </row>
    <row r="34" spans="1:14" ht="15.75">
      <c r="A34" s="77"/>
      <c r="B34" s="4">
        <v>29</v>
      </c>
      <c r="C34" s="5" t="s">
        <v>70</v>
      </c>
      <c r="D34" s="4">
        <v>2</v>
      </c>
      <c r="E34" s="5" t="s">
        <v>45</v>
      </c>
      <c r="F34" s="5"/>
      <c r="G34" s="5">
        <v>19</v>
      </c>
      <c r="H34" s="5">
        <v>19</v>
      </c>
      <c r="I34" s="5">
        <v>19</v>
      </c>
      <c r="J34" s="6">
        <f t="shared" si="0"/>
        <v>57</v>
      </c>
      <c r="K34" s="5"/>
      <c r="L34" s="5"/>
      <c r="M34" s="5"/>
      <c r="N34" s="5"/>
    </row>
    <row r="35" spans="1:14" ht="16.5" thickBot="1">
      <c r="A35" s="78"/>
      <c r="B35" s="22">
        <v>30</v>
      </c>
      <c r="C35" s="23" t="s">
        <v>71</v>
      </c>
      <c r="D35" s="22">
        <v>2</v>
      </c>
      <c r="E35" s="23" t="s">
        <v>47</v>
      </c>
      <c r="F35" s="23"/>
      <c r="G35" s="23">
        <v>16</v>
      </c>
      <c r="H35" s="23">
        <v>17</v>
      </c>
      <c r="I35" s="23">
        <v>17</v>
      </c>
      <c r="J35" s="58">
        <f t="shared" si="0"/>
        <v>50</v>
      </c>
      <c r="K35" s="23"/>
      <c r="L35" s="23"/>
      <c r="M35" s="23"/>
      <c r="N35" s="23"/>
    </row>
    <row r="36" spans="1:14" ht="15.75">
      <c r="A36" s="77">
        <v>6</v>
      </c>
      <c r="B36" s="20">
        <v>31</v>
      </c>
      <c r="C36" s="21" t="s">
        <v>72</v>
      </c>
      <c r="D36" s="20">
        <v>2</v>
      </c>
      <c r="E36" s="21" t="s">
        <v>43</v>
      </c>
      <c r="F36" s="21"/>
      <c r="G36" s="21">
        <v>17</v>
      </c>
      <c r="H36" s="21">
        <v>20</v>
      </c>
      <c r="I36" s="21">
        <v>16</v>
      </c>
      <c r="J36" s="9">
        <f t="shared" si="0"/>
        <v>53</v>
      </c>
      <c r="K36" s="21"/>
      <c r="L36" s="21"/>
      <c r="M36" s="21"/>
      <c r="N36" s="21"/>
    </row>
    <row r="37" spans="1:14" ht="15.75">
      <c r="A37" s="77"/>
      <c r="B37" s="4">
        <v>32</v>
      </c>
      <c r="C37" s="5" t="s">
        <v>73</v>
      </c>
      <c r="D37" s="4">
        <v>2</v>
      </c>
      <c r="E37" s="5" t="s">
        <v>45</v>
      </c>
      <c r="F37" s="5"/>
      <c r="G37" s="5">
        <v>19</v>
      </c>
      <c r="H37" s="5">
        <v>17</v>
      </c>
      <c r="I37" s="5">
        <v>21</v>
      </c>
      <c r="J37" s="6">
        <f t="shared" si="0"/>
        <v>57</v>
      </c>
      <c r="K37" s="5"/>
      <c r="L37" s="5"/>
      <c r="M37" s="5"/>
      <c r="N37" s="5"/>
    </row>
    <row r="38" spans="1:14" ht="15.75">
      <c r="A38" s="77"/>
      <c r="B38" s="4">
        <v>33</v>
      </c>
      <c r="C38" s="5" t="s">
        <v>54</v>
      </c>
      <c r="D38" s="4">
        <v>1</v>
      </c>
      <c r="E38" s="5" t="s">
        <v>47</v>
      </c>
      <c r="F38" s="5"/>
      <c r="G38" s="5">
        <v>20</v>
      </c>
      <c r="H38" s="5">
        <v>16</v>
      </c>
      <c r="I38" s="5">
        <v>13</v>
      </c>
      <c r="J38" s="6">
        <f t="shared" si="0"/>
        <v>49</v>
      </c>
      <c r="K38" s="5"/>
      <c r="L38" s="5"/>
      <c r="M38" s="5"/>
      <c r="N38" s="5"/>
    </row>
    <row r="39" spans="1:14" ht="15.75">
      <c r="A39" s="77"/>
      <c r="B39" s="4">
        <v>34</v>
      </c>
      <c r="C39" s="5" t="s">
        <v>74</v>
      </c>
      <c r="D39" s="4" t="s">
        <v>75</v>
      </c>
      <c r="E39" s="5" t="s">
        <v>19</v>
      </c>
      <c r="F39" s="5"/>
      <c r="G39" s="5">
        <v>14</v>
      </c>
      <c r="H39" s="5">
        <v>13</v>
      </c>
      <c r="I39" s="5">
        <v>15</v>
      </c>
      <c r="J39" s="6">
        <f t="shared" si="0"/>
        <v>42</v>
      </c>
      <c r="K39" s="18"/>
      <c r="L39" s="5"/>
      <c r="M39" s="5"/>
      <c r="N39" s="5"/>
    </row>
    <row r="40" spans="1:14" ht="15.75">
      <c r="A40" s="77"/>
      <c r="B40" s="4">
        <v>35</v>
      </c>
      <c r="C40" s="5" t="s">
        <v>76</v>
      </c>
      <c r="D40" s="4">
        <v>2</v>
      </c>
      <c r="E40" s="5" t="s">
        <v>47</v>
      </c>
      <c r="F40" s="5"/>
      <c r="G40" s="5">
        <v>13</v>
      </c>
      <c r="H40" s="5">
        <v>21</v>
      </c>
      <c r="I40" s="5">
        <v>14</v>
      </c>
      <c r="J40" s="6">
        <f t="shared" si="0"/>
        <v>48</v>
      </c>
      <c r="K40" s="5"/>
      <c r="L40" s="5"/>
      <c r="M40" s="5"/>
      <c r="N40" s="5"/>
    </row>
    <row r="41" spans="1:14" ht="16.5" thickBot="1">
      <c r="A41" s="78"/>
      <c r="B41" s="22">
        <v>36</v>
      </c>
      <c r="C41" s="23" t="s">
        <v>77</v>
      </c>
      <c r="D41" s="22">
        <v>2</v>
      </c>
      <c r="E41" s="23" t="s">
        <v>47</v>
      </c>
      <c r="F41" s="23"/>
      <c r="G41" s="23">
        <v>19</v>
      </c>
      <c r="H41" s="23">
        <v>13</v>
      </c>
      <c r="I41" s="23">
        <v>13</v>
      </c>
      <c r="J41" s="58">
        <f t="shared" si="0"/>
        <v>45</v>
      </c>
      <c r="K41" s="23"/>
      <c r="L41" s="23"/>
      <c r="M41" s="23"/>
      <c r="N41" s="23"/>
    </row>
    <row r="42" spans="1:14" s="15" customFormat="1" ht="15" customHeight="1">
      <c r="A42" s="73">
        <v>7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s="15" customFormat="1" ht="15" customHeight="1">
      <c r="A43" s="74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15" customFormat="1" ht="15" customHeight="1">
      <c r="A44" s="74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15" customFormat="1" ht="15" customHeight="1">
      <c r="A45" s="74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5" customFormat="1" ht="15" customHeight="1">
      <c r="A46" s="74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5" customFormat="1" ht="15" customHeight="1" thickBot="1">
      <c r="A47" s="75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ht="15" customHeight="1">
      <c r="A48" s="76">
        <v>8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5">
      <c r="A49" s="77"/>
      <c r="B49" s="2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">
      <c r="A50" s="77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5">
      <c r="A51" s="77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>
      <c r="A52" s="77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.75" thickBot="1">
      <c r="A53" s="78"/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</sheetData>
  <sheetProtection/>
  <mergeCells count="8">
    <mergeCell ref="A42:A47"/>
    <mergeCell ref="A48:A53"/>
    <mergeCell ref="A30:A35"/>
    <mergeCell ref="A36:A41"/>
    <mergeCell ref="A6:A11"/>
    <mergeCell ref="A12:A17"/>
    <mergeCell ref="A18:A23"/>
    <mergeCell ref="A24:A29"/>
  </mergeCells>
  <printOptions/>
  <pageMargins left="0.1968503937007874" right="0.1968503937007874" top="0.1968503937007874" bottom="0.1968503937007874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3:I67"/>
  <sheetViews>
    <sheetView zoomScalePageLayoutView="0" workbookViewId="0" topLeftCell="A43">
      <selection activeCell="E71" sqref="E71"/>
    </sheetView>
  </sheetViews>
  <sheetFormatPr defaultColWidth="9.140625" defaultRowHeight="12.75"/>
  <cols>
    <col min="1" max="1" width="3.140625" style="0" customWidth="1"/>
    <col min="2" max="2" width="9.28125" style="0" customWidth="1"/>
    <col min="4" max="4" width="24.7109375" style="0" customWidth="1"/>
    <col min="5" max="7" width="9.7109375" style="0" customWidth="1"/>
    <col min="9" max="9" width="4.8515625" style="0" customWidth="1"/>
    <col min="10" max="10" width="20.140625" style="0" customWidth="1"/>
    <col min="11" max="11" width="12.57421875" style="0" customWidth="1"/>
  </cols>
  <sheetData>
    <row r="3" ht="15">
      <c r="B3" s="3" t="s">
        <v>31</v>
      </c>
    </row>
    <row r="4" ht="13.5" thickBot="1"/>
    <row r="5" spans="2:4" ht="19.5" thickBot="1">
      <c r="B5" s="39"/>
      <c r="C5" s="85" t="s">
        <v>9</v>
      </c>
      <c r="D5" s="87"/>
    </row>
    <row r="6" spans="2:8" ht="15.75">
      <c r="B6" s="84" t="s">
        <v>83</v>
      </c>
      <c r="C6" s="9" t="s">
        <v>0</v>
      </c>
      <c r="D6" s="9" t="s">
        <v>1</v>
      </c>
      <c r="E6" s="6" t="s">
        <v>2</v>
      </c>
      <c r="F6" s="6" t="s">
        <v>3</v>
      </c>
      <c r="G6" s="6" t="s">
        <v>4</v>
      </c>
      <c r="H6" s="6" t="s">
        <v>5</v>
      </c>
    </row>
    <row r="7" spans="2:8" ht="15">
      <c r="B7" s="84"/>
      <c r="C7" s="4">
        <f>'štartna lista'!B12</f>
        <v>7</v>
      </c>
      <c r="D7" s="5" t="str">
        <f>'štartna lista'!C12</f>
        <v>ŠFILIGOJ ŽAN</v>
      </c>
      <c r="E7" s="4">
        <f>'štartna lista'!G12</f>
        <v>21</v>
      </c>
      <c r="F7" s="4">
        <f>'štartna lista'!H12</f>
        <v>17</v>
      </c>
      <c r="G7" s="4">
        <f>'štartna lista'!I12</f>
        <v>21</v>
      </c>
      <c r="H7" s="13">
        <f>G7+F7+E7</f>
        <v>59</v>
      </c>
    </row>
    <row r="8" spans="2:8" ht="15">
      <c r="B8" s="84"/>
      <c r="C8" s="4">
        <f>'štartna lista'!B19</f>
        <v>14</v>
      </c>
      <c r="D8" s="5" t="str">
        <f>'štartna lista'!C19</f>
        <v>DEBENJAK URBAN</v>
      </c>
      <c r="E8" s="4">
        <f>'štartna lista'!G19</f>
        <v>20</v>
      </c>
      <c r="F8" s="4">
        <f>'štartna lista'!H19</f>
        <v>19</v>
      </c>
      <c r="G8" s="4">
        <f>'štartna lista'!I19</f>
        <v>20</v>
      </c>
      <c r="H8" s="13">
        <f>G8+F8+E8</f>
        <v>59</v>
      </c>
    </row>
    <row r="9" spans="3:8" ht="15.75" thickBot="1">
      <c r="C9" s="4">
        <f>'štartna lista'!B27</f>
        <v>22</v>
      </c>
      <c r="D9" s="5" t="str">
        <f>'štartna lista'!C27</f>
        <v>ŠFILIGOJ MATEJ</v>
      </c>
      <c r="E9" s="4">
        <f>'štartna lista'!G27</f>
        <v>23</v>
      </c>
      <c r="F9" s="4">
        <f>'štartna lista'!H27</f>
        <v>20</v>
      </c>
      <c r="G9" s="4">
        <f>'štartna lista'!I27</f>
        <v>21</v>
      </c>
      <c r="H9" s="13">
        <f>G9+F9+E9</f>
        <v>64</v>
      </c>
    </row>
    <row r="10" spans="5:9" ht="15.75" thickBot="1">
      <c r="E10" s="31">
        <f>SUM(E7:E9)</f>
        <v>64</v>
      </c>
      <c r="F10" s="31">
        <f>SUM(F7:F9)</f>
        <v>56</v>
      </c>
      <c r="G10" s="32">
        <f>SUM(G7:G9)</f>
        <v>62</v>
      </c>
      <c r="H10" s="14">
        <f>H9+H8+H7</f>
        <v>182</v>
      </c>
      <c r="I10" s="8"/>
    </row>
    <row r="12" ht="13.5" thickBot="1"/>
    <row r="13" spans="2:4" ht="15.75" thickBot="1">
      <c r="B13" s="80" t="s">
        <v>84</v>
      </c>
      <c r="C13" s="85" t="s">
        <v>10</v>
      </c>
      <c r="D13" s="86"/>
    </row>
    <row r="14" spans="2:8" ht="15.75">
      <c r="B14" s="81"/>
      <c r="C14" s="9" t="s">
        <v>0</v>
      </c>
      <c r="D14" s="9" t="s">
        <v>1</v>
      </c>
      <c r="E14" s="6" t="s">
        <v>2</v>
      </c>
      <c r="F14" s="6" t="s">
        <v>3</v>
      </c>
      <c r="G14" s="6" t="s">
        <v>4</v>
      </c>
      <c r="H14" s="6" t="s">
        <v>5</v>
      </c>
    </row>
    <row r="15" spans="2:8" ht="15">
      <c r="B15" s="81"/>
      <c r="C15" s="4">
        <f>'štartna lista'!B6</f>
        <v>1</v>
      </c>
      <c r="D15" s="5" t="str">
        <f>'štartna lista'!C6</f>
        <v>PLEŠKO ŠTEFAN</v>
      </c>
      <c r="E15" s="4">
        <f>'štartna lista'!G6</f>
        <v>18</v>
      </c>
      <c r="F15" s="4">
        <f>'štartna lista'!H6</f>
        <v>23</v>
      </c>
      <c r="G15" s="4">
        <f>'štartna lista'!I6</f>
        <v>19</v>
      </c>
      <c r="H15" s="13">
        <f>G15+F15+E15</f>
        <v>60</v>
      </c>
    </row>
    <row r="16" spans="3:8" ht="15">
      <c r="C16" s="4">
        <f>'štartna lista'!B14</f>
        <v>9</v>
      </c>
      <c r="D16" s="5" t="str">
        <f>'štartna lista'!C14</f>
        <v>MACUR ANŽE</v>
      </c>
      <c r="E16" s="4">
        <f>'štartna lista'!G14</f>
        <v>22</v>
      </c>
      <c r="F16" s="4">
        <f>'štartna lista'!H14</f>
        <v>18</v>
      </c>
      <c r="G16" s="4">
        <f>'štartna lista'!I14</f>
        <v>20</v>
      </c>
      <c r="H16" s="13">
        <f>G16+F16+E16</f>
        <v>60</v>
      </c>
    </row>
    <row r="17" spans="3:8" ht="15">
      <c r="C17" s="4">
        <f>'štartna lista'!B21</f>
        <v>16</v>
      </c>
      <c r="D17" s="5" t="str">
        <f>'štartna lista'!C21</f>
        <v>ŽEFRAN KLEMEN</v>
      </c>
      <c r="E17" s="4">
        <f>'štartna lista'!G21</f>
        <v>20</v>
      </c>
      <c r="F17" s="4">
        <f>'štartna lista'!H21</f>
        <v>21</v>
      </c>
      <c r="G17" s="4">
        <f>'štartna lista'!I21</f>
        <v>19</v>
      </c>
      <c r="H17" s="13">
        <f>G17+F17+E17</f>
        <v>60</v>
      </c>
    </row>
    <row r="18" spans="5:8" ht="15">
      <c r="E18" s="31">
        <f>SUM(E15:E17)</f>
        <v>60</v>
      </c>
      <c r="F18" s="31">
        <f>SUM(F15:F17)</f>
        <v>62</v>
      </c>
      <c r="G18" s="32">
        <f>SUM(G15:G17)</f>
        <v>58</v>
      </c>
      <c r="H18" s="30">
        <f>G18+F18+E18</f>
        <v>180</v>
      </c>
    </row>
    <row r="21" ht="13.5" thickBot="1"/>
    <row r="22" spans="2:4" ht="15.75" thickBot="1">
      <c r="B22" s="80" t="s">
        <v>85</v>
      </c>
      <c r="C22" s="85" t="s">
        <v>22</v>
      </c>
      <c r="D22" s="86"/>
    </row>
    <row r="23" spans="2:8" ht="15.75">
      <c r="B23" s="81"/>
      <c r="C23" s="9" t="s">
        <v>0</v>
      </c>
      <c r="D23" s="9" t="s">
        <v>1</v>
      </c>
      <c r="E23" s="6" t="s">
        <v>2</v>
      </c>
      <c r="F23" s="6" t="s">
        <v>3</v>
      </c>
      <c r="G23" s="6" t="s">
        <v>4</v>
      </c>
      <c r="H23" s="6" t="s">
        <v>5</v>
      </c>
    </row>
    <row r="24" spans="2:8" ht="15">
      <c r="B24" s="81"/>
      <c r="C24" s="4">
        <f>'štartna lista'!B8</f>
        <v>3</v>
      </c>
      <c r="D24" s="5" t="str">
        <f>'štartna lista'!C8</f>
        <v>ROLIH SANDI</v>
      </c>
      <c r="E24" s="4">
        <f>'štartna lista'!G8</f>
        <v>17</v>
      </c>
      <c r="F24" s="4">
        <f>'štartna lista'!H8</f>
        <v>17</v>
      </c>
      <c r="G24" s="4">
        <f>'štartna lista'!I8</f>
        <v>18</v>
      </c>
      <c r="H24" s="13">
        <f>G24+F24+E24</f>
        <v>52</v>
      </c>
    </row>
    <row r="25" spans="3:8" ht="15">
      <c r="C25" s="4">
        <f>'štartna lista'!B15</f>
        <v>10</v>
      </c>
      <c r="D25" s="5" t="str">
        <f>'štartna lista'!C15</f>
        <v>LIPOLT ANDRAŽ</v>
      </c>
      <c r="E25" s="4">
        <f>'štartna lista'!G15</f>
        <v>22</v>
      </c>
      <c r="F25" s="4">
        <f>'štartna lista'!H15</f>
        <v>22</v>
      </c>
      <c r="G25" s="4">
        <f>'štartna lista'!I15</f>
        <v>20</v>
      </c>
      <c r="H25" s="13">
        <f>G25+F25+E25</f>
        <v>64</v>
      </c>
    </row>
    <row r="26" spans="3:8" ht="15.75" thickBot="1">
      <c r="C26" s="4">
        <f>'štartna lista'!B23</f>
        <v>18</v>
      </c>
      <c r="D26" s="5" t="str">
        <f>'štartna lista'!C23</f>
        <v>CVETKOVIČ ZORAN</v>
      </c>
      <c r="E26" s="4">
        <f>'štartna lista'!G23</f>
        <v>21</v>
      </c>
      <c r="F26" s="4">
        <f>'štartna lista'!H23</f>
        <v>20</v>
      </c>
      <c r="G26" s="4">
        <f>'štartna lista'!I23</f>
        <v>19</v>
      </c>
      <c r="H26" s="13">
        <f>G26+F26+E26</f>
        <v>60</v>
      </c>
    </row>
    <row r="27" spans="5:8" ht="15.75" thickBot="1">
      <c r="E27" s="31">
        <f>SUM(E24:E26)</f>
        <v>60</v>
      </c>
      <c r="F27" s="31">
        <f>SUM(F24:F26)</f>
        <v>59</v>
      </c>
      <c r="G27" s="32">
        <f>SUM(G24:G26)</f>
        <v>57</v>
      </c>
      <c r="H27" s="14">
        <f>SUM(H24:H26)</f>
        <v>176</v>
      </c>
    </row>
    <row r="29" ht="13.5" thickBot="1"/>
    <row r="30" spans="2:4" ht="15.75" thickBot="1">
      <c r="B30" s="80" t="s">
        <v>86</v>
      </c>
      <c r="C30" s="85" t="s">
        <v>32</v>
      </c>
      <c r="D30" s="86"/>
    </row>
    <row r="31" spans="2:8" ht="15.75">
      <c r="B31" s="81"/>
      <c r="C31" s="9" t="s">
        <v>0</v>
      </c>
      <c r="D31" s="9" t="s">
        <v>1</v>
      </c>
      <c r="E31" s="6" t="s">
        <v>2</v>
      </c>
      <c r="F31" s="6" t="s">
        <v>3</v>
      </c>
      <c r="G31" s="6" t="s">
        <v>4</v>
      </c>
      <c r="H31" s="6" t="s">
        <v>5</v>
      </c>
    </row>
    <row r="32" spans="2:8" ht="15">
      <c r="B32" s="81"/>
      <c r="C32" s="4">
        <f>'štartna lista'!B11</f>
        <v>6</v>
      </c>
      <c r="D32" s="5" t="str">
        <f>'štartna lista'!C11</f>
        <v>STARC ANDREJ</v>
      </c>
      <c r="E32" s="4">
        <f>'štartna lista'!G11</f>
        <v>21</v>
      </c>
      <c r="F32" s="4">
        <f>'štartna lista'!H11</f>
        <v>22</v>
      </c>
      <c r="G32" s="4">
        <f>'štartna lista'!I11</f>
        <v>21</v>
      </c>
      <c r="H32" s="13">
        <f>G32+F32+E32</f>
        <v>64</v>
      </c>
    </row>
    <row r="33" spans="3:8" ht="15">
      <c r="C33" s="4">
        <f>'štartna lista'!B18</f>
        <v>13</v>
      </c>
      <c r="D33" s="5" t="str">
        <f>'štartna lista'!C18</f>
        <v>LEŠNIK MIRO</v>
      </c>
      <c r="E33" s="4">
        <f>'štartna lista'!G18</f>
        <v>21</v>
      </c>
      <c r="F33" s="4">
        <f>'štartna lista'!H18</f>
        <v>20</v>
      </c>
      <c r="G33" s="4">
        <f>'štartna lista'!I18</f>
        <v>17</v>
      </c>
      <c r="H33" s="13">
        <f>G33+F33+E33</f>
        <v>58</v>
      </c>
    </row>
    <row r="34" spans="3:8" ht="15.75" thickBot="1">
      <c r="C34" s="4">
        <f>'štartna lista'!B26</f>
        <v>21</v>
      </c>
      <c r="D34" s="5" t="str">
        <f>'štartna lista'!C26</f>
        <v>BURJA BOJAN</v>
      </c>
      <c r="E34" s="4">
        <f>'štartna lista'!G26</f>
        <v>13</v>
      </c>
      <c r="F34" s="4">
        <f>'štartna lista'!H26</f>
        <v>19</v>
      </c>
      <c r="G34" s="4">
        <f>'štartna lista'!I26</f>
        <v>19</v>
      </c>
      <c r="H34" s="13">
        <f>G34+F34+E34</f>
        <v>51</v>
      </c>
    </row>
    <row r="35" spans="5:8" ht="15.75" thickBot="1">
      <c r="E35" s="31">
        <f>SUM(E32:E34)</f>
        <v>55</v>
      </c>
      <c r="F35" s="31">
        <f>SUM(F32:F34)</f>
        <v>61</v>
      </c>
      <c r="G35" s="32">
        <f>SUM(G32:G34)</f>
        <v>57</v>
      </c>
      <c r="H35" s="14">
        <f>SUM(H32:H34)</f>
        <v>173</v>
      </c>
    </row>
    <row r="37" ht="13.5" thickBot="1"/>
    <row r="38" spans="2:4" ht="15.75" thickBot="1">
      <c r="B38" s="80" t="s">
        <v>87</v>
      </c>
      <c r="C38" s="85" t="s">
        <v>18</v>
      </c>
      <c r="D38" s="86"/>
    </row>
    <row r="39" spans="2:8" ht="15.75">
      <c r="B39" s="81"/>
      <c r="C39" s="9" t="s">
        <v>0</v>
      </c>
      <c r="D39" s="9" t="s">
        <v>1</v>
      </c>
      <c r="E39" s="6" t="s">
        <v>2</v>
      </c>
      <c r="F39" s="6" t="s">
        <v>3</v>
      </c>
      <c r="G39" s="6" t="s">
        <v>4</v>
      </c>
      <c r="H39" s="6" t="s">
        <v>5</v>
      </c>
    </row>
    <row r="40" spans="2:8" ht="15">
      <c r="B40" s="81"/>
      <c r="C40" s="4">
        <f>'štartna lista'!B13</f>
        <v>8</v>
      </c>
      <c r="D40" s="5" t="str">
        <f>'štartna lista'!C13</f>
        <v>VEBER JURE</v>
      </c>
      <c r="E40" s="4">
        <f>'štartna lista'!G13</f>
        <v>24</v>
      </c>
      <c r="F40" s="4">
        <f>'štartna lista'!H13</f>
        <v>20</v>
      </c>
      <c r="G40" s="4">
        <f>'štartna lista'!I13</f>
        <v>18</v>
      </c>
      <c r="H40" s="13">
        <f>G40+F40+E40</f>
        <v>62</v>
      </c>
    </row>
    <row r="41" spans="3:8" ht="15">
      <c r="C41" s="4">
        <f>'štartna lista'!B20</f>
        <v>15</v>
      </c>
      <c r="D41" s="5" t="str">
        <f>'štartna lista'!C20</f>
        <v>ŠTAJER PRIMOŽ</v>
      </c>
      <c r="E41" s="4">
        <f>'štartna lista'!G20</f>
        <v>20</v>
      </c>
      <c r="F41" s="4">
        <f>'štartna lista'!H20</f>
        <v>18</v>
      </c>
      <c r="G41" s="4">
        <f>'štartna lista'!I20</f>
        <v>18</v>
      </c>
      <c r="H41" s="13">
        <f>G41+F41+E41</f>
        <v>56</v>
      </c>
    </row>
    <row r="42" spans="3:8" ht="15.75" thickBot="1">
      <c r="C42" s="4">
        <f>'štartna lista'!B28</f>
        <v>23</v>
      </c>
      <c r="D42" s="5" t="str">
        <f>'štartna lista'!C28</f>
        <v>BENEDIČIČ MATJAŽ</v>
      </c>
      <c r="E42" s="4">
        <f>'štartna lista'!G28</f>
        <v>16</v>
      </c>
      <c r="F42" s="4">
        <f>'štartna lista'!H28</f>
        <v>14</v>
      </c>
      <c r="G42" s="4">
        <f>'štartna lista'!I28</f>
        <v>18</v>
      </c>
      <c r="H42" s="13">
        <f>G42+F42+E42</f>
        <v>48</v>
      </c>
    </row>
    <row r="43" spans="5:8" ht="15.75" thickBot="1">
      <c r="E43" s="31">
        <f>SUM(E40:E42)</f>
        <v>60</v>
      </c>
      <c r="F43" s="31">
        <f>SUM(F40:F42)</f>
        <v>52</v>
      </c>
      <c r="G43" s="32">
        <f>SUM(G40:G42)</f>
        <v>54</v>
      </c>
      <c r="H43" s="14">
        <f>SUM(H40:H42)</f>
        <v>166</v>
      </c>
    </row>
    <row r="45" ht="13.5" thickBot="1"/>
    <row r="46" spans="2:4" ht="15.75" thickBot="1">
      <c r="B46" s="80" t="s">
        <v>88</v>
      </c>
      <c r="C46" s="85" t="s">
        <v>20</v>
      </c>
      <c r="D46" s="86"/>
    </row>
    <row r="47" spans="2:8" ht="15.75">
      <c r="B47" s="82"/>
      <c r="C47" s="9" t="s">
        <v>0</v>
      </c>
      <c r="D47" s="9" t="s">
        <v>1</v>
      </c>
      <c r="E47" s="6" t="s">
        <v>2</v>
      </c>
      <c r="F47" s="6" t="s">
        <v>3</v>
      </c>
      <c r="G47" s="6" t="s">
        <v>4</v>
      </c>
      <c r="H47" s="6" t="s">
        <v>5</v>
      </c>
    </row>
    <row r="48" spans="2:8" ht="15">
      <c r="B48" s="82"/>
      <c r="C48" s="4">
        <f>'štartna lista'!B10</f>
        <v>5</v>
      </c>
      <c r="D48" s="5" t="str">
        <f>'štartna lista'!C10</f>
        <v>ŽIŽMOND DANIEL</v>
      </c>
      <c r="E48" s="4">
        <f>'štartna lista'!G10</f>
        <v>15</v>
      </c>
      <c r="F48" s="4">
        <f>'štartna lista'!H10</f>
        <v>13</v>
      </c>
      <c r="G48" s="4">
        <f>'štartna lista'!I10</f>
        <v>20</v>
      </c>
      <c r="H48" s="13">
        <f>G48+F48+E48</f>
        <v>48</v>
      </c>
    </row>
    <row r="49" spans="3:8" ht="15">
      <c r="C49" s="4">
        <f>'štartna lista'!B17</f>
        <v>12</v>
      </c>
      <c r="D49" s="5" t="str">
        <f>'štartna lista'!C17</f>
        <v>KONČAN TOMAŽ</v>
      </c>
      <c r="E49" s="4">
        <f>'štartna lista'!G17</f>
        <v>20</v>
      </c>
      <c r="F49" s="4">
        <f>'štartna lista'!H17</f>
        <v>17</v>
      </c>
      <c r="G49" s="4">
        <f>'štartna lista'!I17</f>
        <v>21</v>
      </c>
      <c r="H49" s="13">
        <f>G49+F49+E49</f>
        <v>58</v>
      </c>
    </row>
    <row r="50" spans="3:8" ht="15.75" thickBot="1">
      <c r="C50" s="4">
        <f>'štartna lista'!B25</f>
        <v>20</v>
      </c>
      <c r="D50" s="5" t="str">
        <f>'štartna lista'!C25</f>
        <v>GREGOR LEBAN</v>
      </c>
      <c r="E50" s="4">
        <f>'štartna lista'!G25</f>
        <v>20</v>
      </c>
      <c r="F50" s="4">
        <f>'štartna lista'!H25</f>
        <v>19</v>
      </c>
      <c r="G50" s="4">
        <f>'štartna lista'!I25</f>
        <v>16</v>
      </c>
      <c r="H50" s="13">
        <f>G50+F50+E50</f>
        <v>55</v>
      </c>
    </row>
    <row r="51" spans="5:8" ht="15.75" thickBot="1">
      <c r="E51" s="31">
        <f>SUM(E48:E50)</f>
        <v>55</v>
      </c>
      <c r="F51" s="31">
        <f>SUM(F48:F50)</f>
        <v>49</v>
      </c>
      <c r="G51" s="32">
        <f>SUM(G48:G50)</f>
        <v>57</v>
      </c>
      <c r="H51" s="14">
        <f>SUM(H48:H50)</f>
        <v>161</v>
      </c>
    </row>
    <row r="52" spans="5:8" ht="15">
      <c r="E52" s="71"/>
      <c r="F52" s="71"/>
      <c r="G52" s="71"/>
      <c r="H52" s="72"/>
    </row>
    <row r="53" ht="16.5" customHeight="1" thickBot="1"/>
    <row r="54" spans="2:4" ht="19.5" customHeight="1" thickBot="1">
      <c r="B54" s="80" t="s">
        <v>89</v>
      </c>
      <c r="C54" s="85" t="s">
        <v>21</v>
      </c>
      <c r="D54" s="86"/>
    </row>
    <row r="55" spans="2:8" ht="15.75">
      <c r="B55" s="83"/>
      <c r="C55" s="9" t="s">
        <v>0</v>
      </c>
      <c r="D55" s="9" t="s">
        <v>1</v>
      </c>
      <c r="E55" s="6" t="s">
        <v>2</v>
      </c>
      <c r="F55" s="6" t="s">
        <v>3</v>
      </c>
      <c r="G55" s="6" t="s">
        <v>4</v>
      </c>
      <c r="H55" s="6" t="s">
        <v>5</v>
      </c>
    </row>
    <row r="56" spans="2:8" ht="15">
      <c r="B56" s="83"/>
      <c r="C56" s="4">
        <f>'štartna lista'!B7</f>
        <v>2</v>
      </c>
      <c r="D56" s="5" t="str">
        <f>'štartna lista'!C7</f>
        <v>GRMEK BORIS</v>
      </c>
      <c r="E56" s="4">
        <f>'štartna lista'!G7</f>
        <v>19</v>
      </c>
      <c r="F56" s="4">
        <f>'štartna lista'!H7</f>
        <v>20</v>
      </c>
      <c r="G56" s="4">
        <f>'štartna lista'!I7</f>
        <v>19</v>
      </c>
      <c r="H56" s="13">
        <f>G56+F56+E56</f>
        <v>58</v>
      </c>
    </row>
    <row r="57" spans="3:8" ht="15">
      <c r="C57" s="4">
        <f>'štartna lista'!B22</f>
        <v>17</v>
      </c>
      <c r="D57" s="5" t="str">
        <f>'štartna lista'!C22</f>
        <v>NUČIČ ROBERT</v>
      </c>
      <c r="E57" s="4">
        <f>'štartna lista'!G22</f>
        <v>20</v>
      </c>
      <c r="F57" s="4">
        <f>'štartna lista'!H22</f>
        <v>14</v>
      </c>
      <c r="G57" s="4">
        <f>'štartna lista'!I22</f>
        <v>19</v>
      </c>
      <c r="H57" s="13">
        <f>G57+F57+E57</f>
        <v>53</v>
      </c>
    </row>
    <row r="58" spans="3:8" ht="15.75" thickBot="1">
      <c r="C58" s="4">
        <f>'štartna lista'!B29</f>
        <v>24</v>
      </c>
      <c r="D58" s="5" t="str">
        <f>'štartna lista'!C29</f>
        <v>MEDOŠ ROK</v>
      </c>
      <c r="E58" s="4">
        <f>'štartna lista'!G29</f>
        <v>13</v>
      </c>
      <c r="F58" s="4">
        <f>'štartna lista'!H29</f>
        <v>14</v>
      </c>
      <c r="G58" s="4">
        <f>'štartna lista'!I29</f>
        <v>13</v>
      </c>
      <c r="H58" s="13">
        <f>G58+F58+E58</f>
        <v>40</v>
      </c>
    </row>
    <row r="59" spans="5:8" ht="15.75" thickBot="1">
      <c r="E59" s="31">
        <f>SUM(E56:E58)</f>
        <v>52</v>
      </c>
      <c r="F59" s="31">
        <f>SUM(F56:F58)</f>
        <v>48</v>
      </c>
      <c r="G59" s="32">
        <f>SUM(G56:G58)</f>
        <v>51</v>
      </c>
      <c r="H59" s="14">
        <f>SUM(H56:H58)</f>
        <v>151</v>
      </c>
    </row>
    <row r="61" ht="13.5" thickBot="1"/>
    <row r="62" spans="2:4" ht="15.75" thickBot="1">
      <c r="B62" s="80" t="s">
        <v>90</v>
      </c>
      <c r="C62" s="85" t="s">
        <v>19</v>
      </c>
      <c r="D62" s="86"/>
    </row>
    <row r="63" spans="2:8" ht="15.75">
      <c r="B63" s="80"/>
      <c r="C63" s="9" t="s">
        <v>0</v>
      </c>
      <c r="D63" s="9" t="s">
        <v>1</v>
      </c>
      <c r="E63" s="6" t="s">
        <v>2</v>
      </c>
      <c r="F63" s="6" t="s">
        <v>3</v>
      </c>
      <c r="G63" s="6" t="s">
        <v>4</v>
      </c>
      <c r="H63" s="6" t="s">
        <v>5</v>
      </c>
    </row>
    <row r="64" spans="2:8" ht="15">
      <c r="B64" s="80"/>
      <c r="C64" s="4">
        <f>'štartna lista'!B9</f>
        <v>4</v>
      </c>
      <c r="D64" s="5" t="str">
        <f>'štartna lista'!C9</f>
        <v>PATERNOSTER MIHA</v>
      </c>
      <c r="E64" s="4">
        <f>'štartna lista'!G9</f>
        <v>9</v>
      </c>
      <c r="F64" s="4">
        <f>'štartna lista'!H9</f>
        <v>16</v>
      </c>
      <c r="G64" s="4">
        <f>'štartna lista'!I9</f>
        <v>17</v>
      </c>
      <c r="H64" s="13">
        <f>G64+F64+E64</f>
        <v>42</v>
      </c>
    </row>
    <row r="65" spans="3:8" ht="15">
      <c r="C65" s="4">
        <f>'štartna lista'!B16</f>
        <v>11</v>
      </c>
      <c r="D65" s="5" t="str">
        <f>'štartna lista'!C16</f>
        <v>KLEMEN VIDRIH</v>
      </c>
      <c r="E65" s="4">
        <f>'štartna lista'!G16</f>
        <v>12</v>
      </c>
      <c r="F65" s="4">
        <f>'štartna lista'!H16</f>
        <v>15</v>
      </c>
      <c r="G65" s="4">
        <f>'štartna lista'!I16</f>
        <v>22</v>
      </c>
      <c r="H65" s="13">
        <f>G65+F65+E65</f>
        <v>49</v>
      </c>
    </row>
    <row r="66" spans="3:8" ht="15.75" thickBot="1">
      <c r="C66" s="4">
        <f>'štartna lista'!B24</f>
        <v>19</v>
      </c>
      <c r="D66" s="5" t="str">
        <f>'štartna lista'!C24</f>
        <v>DELORENZO ROBI</v>
      </c>
      <c r="E66" s="4">
        <f>'štartna lista'!G24</f>
        <v>16</v>
      </c>
      <c r="F66" s="4">
        <f>'štartna lista'!H24</f>
        <v>15</v>
      </c>
      <c r="G66" s="4">
        <f>'štartna lista'!I24</f>
        <v>16</v>
      </c>
      <c r="H66" s="13">
        <f>G66+F66+E66</f>
        <v>47</v>
      </c>
    </row>
    <row r="67" spans="5:8" ht="15.75" thickBot="1">
      <c r="E67" s="31">
        <f>SUM(E64:E66)</f>
        <v>37</v>
      </c>
      <c r="F67" s="31">
        <f>SUM(F64:F66)</f>
        <v>46</v>
      </c>
      <c r="G67" s="32">
        <f>SUM(G64:G66)</f>
        <v>55</v>
      </c>
      <c r="H67" s="14">
        <f>SUM(H64:H66)</f>
        <v>138</v>
      </c>
    </row>
  </sheetData>
  <sheetProtection/>
  <mergeCells count="16">
    <mergeCell ref="C62:D62"/>
    <mergeCell ref="C30:D30"/>
    <mergeCell ref="C38:D38"/>
    <mergeCell ref="C22:D22"/>
    <mergeCell ref="C13:D13"/>
    <mergeCell ref="C5:D5"/>
    <mergeCell ref="C54:D54"/>
    <mergeCell ref="C46:D46"/>
    <mergeCell ref="B38:B40"/>
    <mergeCell ref="B46:B48"/>
    <mergeCell ref="B54:B56"/>
    <mergeCell ref="B62:B64"/>
    <mergeCell ref="B6:B8"/>
    <mergeCell ref="B13:B15"/>
    <mergeCell ref="B22:B24"/>
    <mergeCell ref="B30:B3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5:N30"/>
  <sheetViews>
    <sheetView zoomScalePageLayoutView="0" workbookViewId="0" topLeftCell="A1">
      <selection activeCell="O13" sqref="O13"/>
    </sheetView>
  </sheetViews>
  <sheetFormatPr defaultColWidth="9.140625" defaultRowHeight="12.75"/>
  <cols>
    <col min="2" max="2" width="5.8515625" style="0" customWidth="1"/>
    <col min="3" max="3" width="23.421875" style="0" customWidth="1"/>
    <col min="4" max="4" width="6.7109375" style="0" customWidth="1"/>
    <col min="5" max="5" width="16.140625" style="0" customWidth="1"/>
    <col min="6" max="6" width="6.7109375" style="0" customWidth="1"/>
    <col min="7" max="7" width="8.28125" style="0" customWidth="1"/>
    <col min="8" max="8" width="8.8515625" style="0" customWidth="1"/>
    <col min="10" max="10" width="5.00390625" style="0" customWidth="1"/>
    <col min="11" max="11" width="6.28125" style="0" customWidth="1"/>
  </cols>
  <sheetData>
    <row r="5" ht="15">
      <c r="B5" s="3" t="s">
        <v>81</v>
      </c>
    </row>
    <row r="7" ht="12.75">
      <c r="A7" s="45"/>
    </row>
    <row r="8" spans="1:13" ht="12.75">
      <c r="A8" s="51" t="s">
        <v>26</v>
      </c>
      <c r="B8" s="52" t="str">
        <f>'štartna lista'!B5</f>
        <v>st.št.</v>
      </c>
      <c r="C8" s="52" t="str">
        <f>'štartna lista'!C5</f>
        <v>PRIIMEK IN IME</v>
      </c>
      <c r="D8" s="52" t="str">
        <f>'štartna lista'!D5</f>
        <v>KAT</v>
      </c>
      <c r="E8" s="52" t="str">
        <f>'štartna lista'!E5</f>
        <v>SD</v>
      </c>
      <c r="F8" s="52" t="str">
        <f>'štartna lista'!G5</f>
        <v>I.</v>
      </c>
      <c r="G8" s="52" t="str">
        <f>'štartna lista'!H5</f>
        <v>II.</v>
      </c>
      <c r="H8" s="52" t="str">
        <f>'štartna lista'!I5</f>
        <v>III.</v>
      </c>
      <c r="I8" s="52" t="str">
        <f>'štartna lista'!J5</f>
        <v>skupaj1</v>
      </c>
      <c r="J8" s="52">
        <f>'štartna lista'!K5</f>
        <v>0</v>
      </c>
      <c r="K8" s="52" t="s">
        <v>78</v>
      </c>
      <c r="L8" s="53" t="s">
        <v>79</v>
      </c>
      <c r="M8" s="53" t="s">
        <v>80</v>
      </c>
    </row>
    <row r="9" spans="1:13" ht="15">
      <c r="A9" s="59">
        <v>1</v>
      </c>
      <c r="B9" s="36">
        <f>'štartna lista'!B15</f>
        <v>10</v>
      </c>
      <c r="C9" s="33" t="str">
        <f>'štartna lista'!C15</f>
        <v>LIPOLT ANDRAŽ</v>
      </c>
      <c r="D9" s="33">
        <f>'štartna lista'!D15</f>
        <v>1</v>
      </c>
      <c r="E9" s="33" t="str">
        <f>'štartna lista'!E15</f>
        <v>IL. BISTRICA</v>
      </c>
      <c r="F9" s="33">
        <f>'štartna lista'!G15</f>
        <v>22</v>
      </c>
      <c r="G9" s="33">
        <f>'štartna lista'!H15</f>
        <v>22</v>
      </c>
      <c r="H9" s="33">
        <v>20</v>
      </c>
      <c r="I9" s="34">
        <f aca="true" t="shared" si="0" ref="I9:I25">H9+G9+F9</f>
        <v>64</v>
      </c>
      <c r="J9" s="33"/>
      <c r="K9" s="34">
        <v>13</v>
      </c>
      <c r="L9" s="33">
        <v>1</v>
      </c>
      <c r="M9" s="33"/>
    </row>
    <row r="10" spans="1:13" ht="15">
      <c r="A10" s="59">
        <v>2</v>
      </c>
      <c r="B10" s="36">
        <f>'štartna lista'!B13</f>
        <v>8</v>
      </c>
      <c r="C10" s="33" t="str">
        <f>'štartna lista'!C13</f>
        <v>VEBER JURE</v>
      </c>
      <c r="D10" s="33">
        <f>'štartna lista'!D13</f>
        <v>1</v>
      </c>
      <c r="E10" s="33" t="str">
        <f>'štartna lista'!E13</f>
        <v>PREDOSLJE</v>
      </c>
      <c r="F10" s="33">
        <f>'štartna lista'!G13</f>
        <v>24</v>
      </c>
      <c r="G10" s="33">
        <f>'štartna lista'!H13</f>
        <v>20</v>
      </c>
      <c r="H10" s="33">
        <v>18</v>
      </c>
      <c r="I10" s="34">
        <f t="shared" si="0"/>
        <v>62</v>
      </c>
      <c r="J10" s="33"/>
      <c r="K10" s="34">
        <v>11</v>
      </c>
      <c r="L10" s="33">
        <v>0</v>
      </c>
      <c r="M10" s="33"/>
    </row>
    <row r="11" spans="1:13" ht="15">
      <c r="A11" s="59">
        <v>3</v>
      </c>
      <c r="B11" s="36">
        <f>'štartna lista'!B6</f>
        <v>1</v>
      </c>
      <c r="C11" s="33" t="str">
        <f>'štartna lista'!C6</f>
        <v>PLEŠKO ŠTEFAN</v>
      </c>
      <c r="D11" s="33">
        <f>'štartna lista'!D6</f>
        <v>1</v>
      </c>
      <c r="E11" s="33" t="str">
        <f>'štartna lista'!E6</f>
        <v>VRHNIKA</v>
      </c>
      <c r="F11" s="33">
        <f>'štartna lista'!G6</f>
        <v>18</v>
      </c>
      <c r="G11" s="33">
        <f>'štartna lista'!H6</f>
        <v>23</v>
      </c>
      <c r="H11" s="33">
        <f>'štartna lista'!I6</f>
        <v>19</v>
      </c>
      <c r="I11" s="34">
        <f t="shared" si="0"/>
        <v>60</v>
      </c>
      <c r="J11" s="33"/>
      <c r="K11" s="34">
        <v>8</v>
      </c>
      <c r="L11" s="40"/>
      <c r="M11" s="33">
        <v>2</v>
      </c>
    </row>
    <row r="12" spans="1:13" ht="15">
      <c r="A12" s="59">
        <v>4</v>
      </c>
      <c r="B12" s="36">
        <f>'štartna lista'!B11</f>
        <v>6</v>
      </c>
      <c r="C12" s="33" t="str">
        <f>'štartna lista'!C11</f>
        <v>STARC ANDREJ</v>
      </c>
      <c r="D12" s="33">
        <f>'štartna lista'!D11</f>
        <v>1</v>
      </c>
      <c r="E12" s="33" t="str">
        <f>'štartna lista'!E11</f>
        <v>KAMNIK</v>
      </c>
      <c r="F12" s="33">
        <f>'štartna lista'!G11</f>
        <v>21</v>
      </c>
      <c r="G12" s="33">
        <f>'štartna lista'!H11</f>
        <v>22</v>
      </c>
      <c r="H12" s="33">
        <f>'štartna lista'!I11</f>
        <v>21</v>
      </c>
      <c r="I12" s="34">
        <f t="shared" si="0"/>
        <v>64</v>
      </c>
      <c r="J12" s="33"/>
      <c r="K12" s="34">
        <v>9</v>
      </c>
      <c r="L12" s="40"/>
      <c r="M12" s="33">
        <v>1</v>
      </c>
    </row>
    <row r="13" spans="1:13" ht="15">
      <c r="A13" s="59">
        <v>5</v>
      </c>
      <c r="B13" s="36">
        <f>'štartna lista'!B14</f>
        <v>9</v>
      </c>
      <c r="C13" s="33" t="str">
        <f>'štartna lista'!C14</f>
        <v>MACUR ANŽE</v>
      </c>
      <c r="D13" s="33">
        <f>'štartna lista'!D14</f>
        <v>1</v>
      </c>
      <c r="E13" s="33" t="str">
        <f>'štartna lista'!E14</f>
        <v>VRHNIKA</v>
      </c>
      <c r="F13" s="33">
        <f>'štartna lista'!G14</f>
        <v>22</v>
      </c>
      <c r="G13" s="33">
        <f>'štartna lista'!H14</f>
        <v>18</v>
      </c>
      <c r="H13" s="33">
        <v>20</v>
      </c>
      <c r="I13" s="34">
        <f t="shared" si="0"/>
        <v>60</v>
      </c>
      <c r="J13" s="33"/>
      <c r="K13" s="34">
        <v>7</v>
      </c>
      <c r="L13" s="33"/>
      <c r="M13" s="33"/>
    </row>
    <row r="14" spans="1:14" ht="15.75" thickBot="1">
      <c r="A14" s="59">
        <v>6</v>
      </c>
      <c r="B14" s="48">
        <f>'štartna lista'!B12</f>
        <v>7</v>
      </c>
      <c r="C14" s="61" t="str">
        <f>'štartna lista'!C12</f>
        <v>ŠFILIGOJ ŽAN</v>
      </c>
      <c r="D14" s="61">
        <f>'štartna lista'!D12</f>
        <v>1</v>
      </c>
      <c r="E14" s="61" t="str">
        <f>'štartna lista'!E12</f>
        <v>BRDA</v>
      </c>
      <c r="F14" s="61">
        <f>'štartna lista'!G12</f>
        <v>21</v>
      </c>
      <c r="G14" s="61">
        <f>'štartna lista'!H12</f>
        <v>17</v>
      </c>
      <c r="H14" s="61">
        <v>21</v>
      </c>
      <c r="I14" s="49">
        <f t="shared" si="0"/>
        <v>59</v>
      </c>
      <c r="J14" s="61"/>
      <c r="K14" s="49">
        <v>5</v>
      </c>
      <c r="L14" s="50"/>
      <c r="M14" s="61"/>
      <c r="N14" s="15"/>
    </row>
    <row r="15" spans="1:13" ht="15">
      <c r="A15" s="60">
        <v>7</v>
      </c>
      <c r="B15" s="46">
        <f>'štartna lista'!B17</f>
        <v>12</v>
      </c>
      <c r="C15" s="46" t="str">
        <f>'štartna lista'!C17</f>
        <v>KONČAN TOMAŽ</v>
      </c>
      <c r="D15" s="46">
        <f>'štartna lista'!D17</f>
        <v>1</v>
      </c>
      <c r="E15" s="46" t="str">
        <f>'štartna lista'!E17</f>
        <v>GORICA</v>
      </c>
      <c r="F15" s="46">
        <f>'štartna lista'!G17</f>
        <v>20</v>
      </c>
      <c r="G15" s="46">
        <f>'štartna lista'!H17</f>
        <v>17</v>
      </c>
      <c r="H15" s="46">
        <v>21</v>
      </c>
      <c r="I15" s="47">
        <f t="shared" si="0"/>
        <v>58</v>
      </c>
      <c r="J15" s="46"/>
      <c r="K15" s="47"/>
      <c r="L15" s="46"/>
      <c r="M15" s="46"/>
    </row>
    <row r="16" spans="1:13" ht="15">
      <c r="A16" s="59">
        <v>8</v>
      </c>
      <c r="B16" s="36">
        <f>'štartna lista'!B18</f>
        <v>13</v>
      </c>
      <c r="C16" s="36" t="str">
        <f>'štartna lista'!C18</f>
        <v>LEŠNIK MIRO</v>
      </c>
      <c r="D16" s="36">
        <f>'štartna lista'!D18</f>
        <v>1</v>
      </c>
      <c r="E16" s="36" t="str">
        <f>'štartna lista'!E18</f>
        <v>KAMNIK</v>
      </c>
      <c r="F16" s="36">
        <f>'štartna lista'!G18</f>
        <v>21</v>
      </c>
      <c r="G16" s="36">
        <f>'štartna lista'!H18</f>
        <v>20</v>
      </c>
      <c r="H16" s="36">
        <v>17</v>
      </c>
      <c r="I16" s="34">
        <f t="shared" si="0"/>
        <v>58</v>
      </c>
      <c r="J16" s="36"/>
      <c r="K16" s="34"/>
      <c r="L16" s="36"/>
      <c r="M16" s="36"/>
    </row>
    <row r="17" spans="1:13" ht="15">
      <c r="A17" s="59">
        <v>9</v>
      </c>
      <c r="B17" s="36">
        <f>'štartna lista'!B30</f>
        <v>25</v>
      </c>
      <c r="C17" s="36" t="str">
        <f>'štartna lista'!C30</f>
        <v>ŠKOF FERDO</v>
      </c>
      <c r="D17" s="36">
        <f>'štartna lista'!D30</f>
        <v>1</v>
      </c>
      <c r="E17" s="36" t="str">
        <f>'štartna lista'!E30</f>
        <v>VRHNIKA</v>
      </c>
      <c r="F17" s="36">
        <f>'štartna lista'!G30</f>
        <v>21</v>
      </c>
      <c r="G17" s="36">
        <f>'štartna lista'!H30</f>
        <v>20</v>
      </c>
      <c r="H17" s="36">
        <f>'štartna lista'!I30</f>
        <v>16</v>
      </c>
      <c r="I17" s="34">
        <f t="shared" si="0"/>
        <v>57</v>
      </c>
      <c r="J17" s="36"/>
      <c r="K17" s="36"/>
      <c r="L17" s="36"/>
      <c r="M17" s="36"/>
    </row>
    <row r="18" spans="1:13" ht="15">
      <c r="A18" s="59">
        <v>10</v>
      </c>
      <c r="B18" s="36">
        <f>'štartna lista'!B20</f>
        <v>15</v>
      </c>
      <c r="C18" s="36" t="str">
        <f>'štartna lista'!C20</f>
        <v>ŠTAJER PRIMOŽ</v>
      </c>
      <c r="D18" s="36">
        <f>'štartna lista'!D20</f>
        <v>1</v>
      </c>
      <c r="E18" s="36" t="str">
        <f>'štartna lista'!E20</f>
        <v>PREDOSLJE</v>
      </c>
      <c r="F18" s="36">
        <f>'štartna lista'!G20</f>
        <v>20</v>
      </c>
      <c r="G18" s="36">
        <f>'štartna lista'!H20</f>
        <v>18</v>
      </c>
      <c r="H18" s="36">
        <v>18</v>
      </c>
      <c r="I18" s="34">
        <f t="shared" si="0"/>
        <v>56</v>
      </c>
      <c r="J18" s="36"/>
      <c r="K18" s="36"/>
      <c r="L18" s="36"/>
      <c r="M18" s="36"/>
    </row>
    <row r="19" spans="1:13" ht="15">
      <c r="A19" s="59">
        <v>11</v>
      </c>
      <c r="B19" s="36">
        <f>'štartna lista'!B22</f>
        <v>17</v>
      </c>
      <c r="C19" s="36" t="str">
        <f>'štartna lista'!C22</f>
        <v>NUČIČ ROBERT</v>
      </c>
      <c r="D19" s="36">
        <f>'štartna lista'!D22</f>
        <v>1</v>
      </c>
      <c r="E19" s="36" t="str">
        <f>'štartna lista'!E22</f>
        <v>SVOBODA</v>
      </c>
      <c r="F19" s="36">
        <f>'štartna lista'!G22</f>
        <v>20</v>
      </c>
      <c r="G19" s="36">
        <f>'štartna lista'!H22</f>
        <v>14</v>
      </c>
      <c r="H19" s="36">
        <v>19</v>
      </c>
      <c r="I19" s="34">
        <f t="shared" si="0"/>
        <v>53</v>
      </c>
      <c r="J19" s="36"/>
      <c r="K19" s="34"/>
      <c r="L19" s="36"/>
      <c r="M19" s="36"/>
    </row>
    <row r="20" spans="1:13" ht="15">
      <c r="A20" s="59">
        <v>12</v>
      </c>
      <c r="B20" s="36">
        <f>'štartna lista'!B8</f>
        <v>3</v>
      </c>
      <c r="C20" s="36" t="str">
        <f>'štartna lista'!C8</f>
        <v>ROLIH SANDI</v>
      </c>
      <c r="D20" s="36">
        <f>'štartna lista'!D8</f>
        <v>1</v>
      </c>
      <c r="E20" s="36" t="str">
        <f>'štartna lista'!E8</f>
        <v>IL. BISTRICA</v>
      </c>
      <c r="F20" s="36">
        <f>'štartna lista'!G8</f>
        <v>17</v>
      </c>
      <c r="G20" s="36">
        <f>'štartna lista'!H8</f>
        <v>17</v>
      </c>
      <c r="H20" s="36">
        <f>'štartna lista'!I8</f>
        <v>18</v>
      </c>
      <c r="I20" s="34">
        <f t="shared" si="0"/>
        <v>52</v>
      </c>
      <c r="J20" s="36"/>
      <c r="K20" s="34"/>
      <c r="L20" s="40"/>
      <c r="M20" s="36"/>
    </row>
    <row r="21" spans="1:13" ht="15">
      <c r="A21" s="59">
        <v>13</v>
      </c>
      <c r="B21" s="36">
        <f>'štartna lista'!B16</f>
        <v>11</v>
      </c>
      <c r="C21" s="36" t="str">
        <f>'štartna lista'!C16</f>
        <v>KLEMEN VIDRIH</v>
      </c>
      <c r="D21" s="36">
        <f>'štartna lista'!D16</f>
        <v>1</v>
      </c>
      <c r="E21" s="36" t="str">
        <f>'štartna lista'!E16</f>
        <v>OLIMPIJA</v>
      </c>
      <c r="F21" s="36">
        <f>'štartna lista'!G16</f>
        <v>12</v>
      </c>
      <c r="G21" s="36">
        <f>'štartna lista'!H16</f>
        <v>15</v>
      </c>
      <c r="H21" s="36">
        <v>22</v>
      </c>
      <c r="I21" s="34">
        <f t="shared" si="0"/>
        <v>49</v>
      </c>
      <c r="J21" s="36"/>
      <c r="K21" s="36"/>
      <c r="L21" s="36"/>
      <c r="M21" s="36"/>
    </row>
    <row r="22" spans="1:13" ht="15">
      <c r="A22" s="59">
        <v>14</v>
      </c>
      <c r="B22" s="36">
        <f>'štartna lista'!B38</f>
        <v>33</v>
      </c>
      <c r="C22" s="36" t="str">
        <f>'štartna lista'!C38</f>
        <v>ČUFER MIHA</v>
      </c>
      <c r="D22" s="36">
        <f>'štartna lista'!D38</f>
        <v>1</v>
      </c>
      <c r="E22" s="36" t="str">
        <f>'štartna lista'!E38</f>
        <v>BRDA</v>
      </c>
      <c r="F22" s="36">
        <f>'štartna lista'!G38</f>
        <v>20</v>
      </c>
      <c r="G22" s="36">
        <f>'štartna lista'!H38</f>
        <v>16</v>
      </c>
      <c r="H22" s="36">
        <f>'štartna lista'!I38</f>
        <v>13</v>
      </c>
      <c r="I22" s="34">
        <f t="shared" si="0"/>
        <v>49</v>
      </c>
      <c r="J22" s="36"/>
      <c r="K22" s="34"/>
      <c r="L22" s="40"/>
      <c r="M22" s="36"/>
    </row>
    <row r="23" spans="1:13" ht="15">
      <c r="A23" s="59">
        <v>15</v>
      </c>
      <c r="B23" s="36">
        <f>'štartna lista'!B10</f>
        <v>5</v>
      </c>
      <c r="C23" s="36" t="str">
        <f>'štartna lista'!C10</f>
        <v>ŽIŽMOND DANIEL</v>
      </c>
      <c r="D23" s="36">
        <f>'štartna lista'!D10</f>
        <v>1</v>
      </c>
      <c r="E23" s="36" t="str">
        <f>'štartna lista'!E10</f>
        <v>GORICA</v>
      </c>
      <c r="F23" s="36">
        <f>'štartna lista'!G10</f>
        <v>15</v>
      </c>
      <c r="G23" s="36">
        <f>'štartna lista'!H10</f>
        <v>13</v>
      </c>
      <c r="H23" s="36">
        <f>'štartna lista'!I10</f>
        <v>20</v>
      </c>
      <c r="I23" s="34">
        <f t="shared" si="0"/>
        <v>48</v>
      </c>
      <c r="J23" s="36"/>
      <c r="K23" s="34"/>
      <c r="L23" s="36"/>
      <c r="M23" s="36"/>
    </row>
    <row r="24" spans="1:13" ht="15">
      <c r="A24" s="59">
        <v>16</v>
      </c>
      <c r="B24" s="36">
        <f>'štartna lista'!B24</f>
        <v>19</v>
      </c>
      <c r="C24" s="36" t="str">
        <f>'štartna lista'!C24</f>
        <v>DELORENZO ROBI</v>
      </c>
      <c r="D24" s="36">
        <f>'štartna lista'!D24</f>
        <v>1</v>
      </c>
      <c r="E24" s="36" t="str">
        <f>'štartna lista'!E24</f>
        <v>OLIMPIJA</v>
      </c>
      <c r="F24" s="36">
        <f>'štartna lista'!G24</f>
        <v>16</v>
      </c>
      <c r="G24" s="36">
        <f>'štartna lista'!H24</f>
        <v>15</v>
      </c>
      <c r="H24" s="36">
        <f>'štartna lista'!I24</f>
        <v>16</v>
      </c>
      <c r="I24" s="34">
        <f t="shared" si="0"/>
        <v>47</v>
      </c>
      <c r="J24" s="36"/>
      <c r="K24" s="34"/>
      <c r="L24" s="40"/>
      <c r="M24" s="36"/>
    </row>
    <row r="25" spans="1:13" ht="15">
      <c r="A25" s="59">
        <v>17</v>
      </c>
      <c r="B25" s="36">
        <f>'štartna lista'!B9</f>
        <v>4</v>
      </c>
      <c r="C25" s="36" t="str">
        <f>'štartna lista'!C9</f>
        <v>PATERNOSTER MIHA</v>
      </c>
      <c r="D25" s="36">
        <f>'štartna lista'!D9</f>
        <v>1</v>
      </c>
      <c r="E25" s="36" t="str">
        <f>'štartna lista'!E9</f>
        <v>OLIMPIJA</v>
      </c>
      <c r="F25" s="36">
        <f>'štartna lista'!G9</f>
        <v>9</v>
      </c>
      <c r="G25" s="36">
        <f>'štartna lista'!H9</f>
        <v>16</v>
      </c>
      <c r="H25" s="36">
        <f>'štartna lista'!I9</f>
        <v>17</v>
      </c>
      <c r="I25" s="34">
        <f t="shared" si="0"/>
        <v>42</v>
      </c>
      <c r="J25" s="36"/>
      <c r="K25" s="34"/>
      <c r="L25" s="36"/>
      <c r="M25" s="36"/>
    </row>
    <row r="26" spans="1:13" ht="15">
      <c r="A26" s="7"/>
      <c r="B26" s="36"/>
      <c r="C26" s="36"/>
      <c r="D26" s="36"/>
      <c r="E26" s="36"/>
      <c r="F26" s="36"/>
      <c r="G26" s="36"/>
      <c r="H26" s="36"/>
      <c r="I26" s="34"/>
      <c r="J26" s="36"/>
      <c r="K26" s="34"/>
      <c r="L26" s="36"/>
      <c r="M26" s="36"/>
    </row>
    <row r="27" spans="1:11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</sheetData>
  <sheetProtection/>
  <autoFilter ref="B8:M26"/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3:O31"/>
  <sheetViews>
    <sheetView zoomScalePageLayoutView="0" workbookViewId="0" topLeftCell="A1">
      <selection activeCell="Q9" sqref="Q9"/>
    </sheetView>
  </sheetViews>
  <sheetFormatPr defaultColWidth="9.140625" defaultRowHeight="12.75"/>
  <cols>
    <col min="2" max="2" width="7.00390625" style="0" customWidth="1"/>
    <col min="3" max="3" width="22.140625" style="0" customWidth="1"/>
    <col min="5" max="5" width="17.140625" style="0" customWidth="1"/>
    <col min="6" max="6" width="6.28125" style="0" hidden="1" customWidth="1"/>
    <col min="7" max="8" width="6.28125" style="0" customWidth="1"/>
    <col min="9" max="9" width="7.7109375" style="0" customWidth="1"/>
    <col min="11" max="11" width="5.140625" style="0" customWidth="1"/>
    <col min="13" max="13" width="7.140625" style="0" customWidth="1"/>
    <col min="14" max="15" width="7.421875" style="0" customWidth="1"/>
  </cols>
  <sheetData>
    <row r="3" ht="15">
      <c r="B3" s="3" t="s">
        <v>33</v>
      </c>
    </row>
    <row r="5" spans="1:15" ht="12.75">
      <c r="A5" s="54" t="s">
        <v>26</v>
      </c>
      <c r="B5" s="55" t="str">
        <f>'štartna lista'!B5</f>
        <v>st.št.</v>
      </c>
      <c r="C5" s="55" t="str">
        <f>'štartna lista'!C5</f>
        <v>PRIIMEK IN IME</v>
      </c>
      <c r="D5" s="55" t="str">
        <f>'štartna lista'!D5</f>
        <v>KAT</v>
      </c>
      <c r="E5" s="55" t="str">
        <f>'štartna lista'!E5</f>
        <v>SD</v>
      </c>
      <c r="F5" s="55" t="str">
        <f>'štartna lista'!F5</f>
        <v>ek</v>
      </c>
      <c r="G5" s="55" t="str">
        <f>'štartna lista'!G5</f>
        <v>I.</v>
      </c>
      <c r="H5" s="55" t="str">
        <f>'štartna lista'!H5</f>
        <v>II.</v>
      </c>
      <c r="I5" s="55" t="str">
        <f>'štartna lista'!I5</f>
        <v>III.</v>
      </c>
      <c r="J5" s="55" t="str">
        <f>'štartna lista'!J5</f>
        <v>skupaj1</v>
      </c>
      <c r="K5" s="55">
        <f>'štartna lista'!K5</f>
        <v>0</v>
      </c>
      <c r="L5" s="55" t="s">
        <v>78</v>
      </c>
      <c r="M5" s="55" t="s">
        <v>82</v>
      </c>
      <c r="N5" s="55" t="s">
        <v>79</v>
      </c>
      <c r="O5" s="55" t="s">
        <v>80</v>
      </c>
    </row>
    <row r="6" spans="1:15" ht="15">
      <c r="A6" s="36" t="s">
        <v>83</v>
      </c>
      <c r="B6" s="4">
        <f>'štartna lista'!B37</f>
        <v>32</v>
      </c>
      <c r="C6" s="33" t="str">
        <f>'štartna lista'!C37</f>
        <v>AJTNIK MIHA</v>
      </c>
      <c r="D6" s="33">
        <f>'štartna lista'!D37</f>
        <v>2</v>
      </c>
      <c r="E6" s="33" t="str">
        <f>'štartna lista'!E37</f>
        <v>KAMNIK</v>
      </c>
      <c r="F6" s="33">
        <f>'štartna lista'!F37</f>
        <v>0</v>
      </c>
      <c r="G6" s="33">
        <f>'štartna lista'!G37</f>
        <v>19</v>
      </c>
      <c r="H6" s="33">
        <f>'štartna lista'!H37</f>
        <v>17</v>
      </c>
      <c r="I6" s="33">
        <f>'štartna lista'!I37</f>
        <v>21</v>
      </c>
      <c r="J6" s="34">
        <f aca="true" t="shared" si="0" ref="J6:J24">I6+H6+G6</f>
        <v>57</v>
      </c>
      <c r="K6" s="33">
        <v>3</v>
      </c>
      <c r="L6" s="34">
        <v>11</v>
      </c>
      <c r="M6" s="34">
        <v>3</v>
      </c>
      <c r="N6" s="34">
        <v>1</v>
      </c>
      <c r="O6" s="62"/>
    </row>
    <row r="7" spans="1:15" ht="15">
      <c r="A7" s="36" t="s">
        <v>84</v>
      </c>
      <c r="B7" s="4">
        <f>'štartna lista'!B27</f>
        <v>22</v>
      </c>
      <c r="C7" s="33" t="str">
        <f>'štartna lista'!C27</f>
        <v>ŠFILIGOJ MATEJ</v>
      </c>
      <c r="D7" s="33">
        <f>'štartna lista'!D27</f>
        <v>2</v>
      </c>
      <c r="E7" s="33" t="str">
        <f>'štartna lista'!E27</f>
        <v>BRDA</v>
      </c>
      <c r="F7" s="33" t="str">
        <f>'štartna lista'!F27</f>
        <v>E</v>
      </c>
      <c r="G7" s="33">
        <f>'štartna lista'!G27</f>
        <v>23</v>
      </c>
      <c r="H7" s="33">
        <f>'štartna lista'!H27</f>
        <v>20</v>
      </c>
      <c r="I7" s="33">
        <f>'štartna lista'!I27</f>
        <v>21</v>
      </c>
      <c r="J7" s="34">
        <f t="shared" si="0"/>
        <v>64</v>
      </c>
      <c r="K7" s="33"/>
      <c r="L7" s="34">
        <v>12</v>
      </c>
      <c r="M7" s="34"/>
      <c r="N7" s="34">
        <v>0</v>
      </c>
      <c r="O7" s="62"/>
    </row>
    <row r="8" spans="1:15" ht="15">
      <c r="A8" s="36" t="s">
        <v>85</v>
      </c>
      <c r="B8" s="4">
        <f>'štartna lista'!B21</f>
        <v>16</v>
      </c>
      <c r="C8" s="33" t="str">
        <f>'štartna lista'!C21</f>
        <v>ŽEFRAN KLEMEN</v>
      </c>
      <c r="D8" s="33">
        <f>'štartna lista'!D21</f>
        <v>2</v>
      </c>
      <c r="E8" s="33" t="str">
        <f>'štartna lista'!E21</f>
        <v>VRHNIKA</v>
      </c>
      <c r="F8" s="33" t="str">
        <f>'štartna lista'!F21</f>
        <v>E</v>
      </c>
      <c r="G8" s="33">
        <f>'štartna lista'!G21</f>
        <v>20</v>
      </c>
      <c r="H8" s="33">
        <f>'štartna lista'!H21</f>
        <v>21</v>
      </c>
      <c r="I8" s="33">
        <f>'štartna lista'!I21</f>
        <v>19</v>
      </c>
      <c r="J8" s="34">
        <f t="shared" si="0"/>
        <v>60</v>
      </c>
      <c r="K8" s="33"/>
      <c r="L8" s="34">
        <v>11</v>
      </c>
      <c r="M8" s="34">
        <v>2</v>
      </c>
      <c r="N8" s="31"/>
      <c r="O8" s="65">
        <v>1</v>
      </c>
    </row>
    <row r="9" spans="1:15" ht="15">
      <c r="A9" s="36" t="s">
        <v>86</v>
      </c>
      <c r="B9" s="4">
        <f>'štartna lista'!B7</f>
        <v>2</v>
      </c>
      <c r="C9" s="33" t="str">
        <f>'štartna lista'!C7</f>
        <v>GRMEK BORIS</v>
      </c>
      <c r="D9" s="33">
        <f>'štartna lista'!D7</f>
        <v>2</v>
      </c>
      <c r="E9" s="33" t="str">
        <f>'štartna lista'!E7</f>
        <v>SVOBODA</v>
      </c>
      <c r="F9" s="33" t="str">
        <f>'štartna lista'!F7</f>
        <v>E</v>
      </c>
      <c r="G9" s="33">
        <f>'štartna lista'!G7</f>
        <v>19</v>
      </c>
      <c r="H9" s="33">
        <f>'štartna lista'!H7</f>
        <v>20</v>
      </c>
      <c r="I9" s="33">
        <f>'štartna lista'!I7</f>
        <v>19</v>
      </c>
      <c r="J9" s="34">
        <f t="shared" si="0"/>
        <v>58</v>
      </c>
      <c r="K9" s="33"/>
      <c r="L9" s="34">
        <v>9</v>
      </c>
      <c r="M9" s="34"/>
      <c r="N9" s="31"/>
      <c r="O9" s="65">
        <v>0</v>
      </c>
    </row>
    <row r="10" spans="1:15" ht="15">
      <c r="A10" s="36" t="s">
        <v>87</v>
      </c>
      <c r="B10" s="4">
        <f>'štartna lista'!B23</f>
        <v>18</v>
      </c>
      <c r="C10" s="33" t="str">
        <f>'štartna lista'!C23</f>
        <v>CVETKOVIČ ZORAN</v>
      </c>
      <c r="D10" s="33">
        <f>'štartna lista'!D23</f>
        <v>2</v>
      </c>
      <c r="E10" s="33" t="str">
        <f>'štartna lista'!E23</f>
        <v>IL. BISTRICA</v>
      </c>
      <c r="F10" s="33" t="str">
        <f>'štartna lista'!F23</f>
        <v>E</v>
      </c>
      <c r="G10" s="33">
        <f>'štartna lista'!G23</f>
        <v>21</v>
      </c>
      <c r="H10" s="33">
        <f>'štartna lista'!H23</f>
        <v>20</v>
      </c>
      <c r="I10" s="33">
        <f>'štartna lista'!I23</f>
        <v>19</v>
      </c>
      <c r="J10" s="34">
        <f t="shared" si="0"/>
        <v>60</v>
      </c>
      <c r="K10" s="33"/>
      <c r="L10" s="34">
        <v>8</v>
      </c>
      <c r="M10" s="34"/>
      <c r="N10" s="31"/>
      <c r="O10" s="62"/>
    </row>
    <row r="11" spans="1:15" ht="15.75" thickBot="1">
      <c r="A11" s="48" t="s">
        <v>88</v>
      </c>
      <c r="B11" s="22">
        <f>'štartna lista'!B19</f>
        <v>14</v>
      </c>
      <c r="C11" s="61" t="str">
        <f>'štartna lista'!C19</f>
        <v>DEBENJAK URBAN</v>
      </c>
      <c r="D11" s="61">
        <f>'štartna lista'!D19</f>
        <v>2</v>
      </c>
      <c r="E11" s="61" t="str">
        <f>'štartna lista'!E19</f>
        <v>BRDA</v>
      </c>
      <c r="F11" s="61" t="str">
        <f>'štartna lista'!F19</f>
        <v>E</v>
      </c>
      <c r="G11" s="61">
        <f>'štartna lista'!G19</f>
        <v>20</v>
      </c>
      <c r="H11" s="61">
        <f>'štartna lista'!H19</f>
        <v>19</v>
      </c>
      <c r="I11" s="61">
        <f>'štartna lista'!I19</f>
        <v>20</v>
      </c>
      <c r="J11" s="49">
        <f t="shared" si="0"/>
        <v>59</v>
      </c>
      <c r="K11" s="61"/>
      <c r="L11" s="49">
        <v>8</v>
      </c>
      <c r="M11" s="49"/>
      <c r="N11" s="63"/>
      <c r="O11" s="64"/>
    </row>
    <row r="12" spans="1:15" ht="15.75">
      <c r="A12" s="46" t="s">
        <v>89</v>
      </c>
      <c r="B12" s="20">
        <f>'štartna lista'!B34</f>
        <v>29</v>
      </c>
      <c r="C12" s="20" t="str">
        <f>'štartna lista'!C34</f>
        <v>GLAVAČ JANEZ</v>
      </c>
      <c r="D12" s="20">
        <f>'štartna lista'!D34</f>
        <v>2</v>
      </c>
      <c r="E12" s="20" t="str">
        <f>'štartna lista'!E34</f>
        <v>KAMNIK</v>
      </c>
      <c r="F12" s="20">
        <f>'štartna lista'!F34</f>
        <v>0</v>
      </c>
      <c r="G12" s="20">
        <f>'štartna lista'!G34</f>
        <v>19</v>
      </c>
      <c r="H12" s="20">
        <f>'štartna lista'!H34</f>
        <v>19</v>
      </c>
      <c r="I12" s="20">
        <f>'štartna lista'!I34</f>
        <v>19</v>
      </c>
      <c r="J12" s="9">
        <f t="shared" si="0"/>
        <v>57</v>
      </c>
      <c r="K12" s="56">
        <v>2</v>
      </c>
      <c r="L12" s="47"/>
      <c r="M12" s="47"/>
      <c r="N12" s="57"/>
      <c r="O12" s="2"/>
    </row>
    <row r="13" spans="1:15" ht="15.75">
      <c r="A13" s="36" t="s">
        <v>90</v>
      </c>
      <c r="B13" s="4">
        <f>'štartna lista'!B31</f>
        <v>26</v>
      </c>
      <c r="C13" s="4" t="str">
        <f>'štartna lista'!C31</f>
        <v>HORAČEK DARIO</v>
      </c>
      <c r="D13" s="4">
        <f>'štartna lista'!D31</f>
        <v>2</v>
      </c>
      <c r="E13" s="4" t="str">
        <f>'štartna lista'!E31</f>
        <v>IL. BISTRICA</v>
      </c>
      <c r="F13" s="4">
        <f>'štartna lista'!F31</f>
        <v>0</v>
      </c>
      <c r="G13" s="4">
        <f>'štartna lista'!G31</f>
        <v>20</v>
      </c>
      <c r="H13" s="4">
        <f>'štartna lista'!H31</f>
        <v>16</v>
      </c>
      <c r="I13" s="4">
        <f>'štartna lista'!I31</f>
        <v>19</v>
      </c>
      <c r="J13" s="6">
        <f t="shared" si="0"/>
        <v>55</v>
      </c>
      <c r="K13" s="33"/>
      <c r="L13" s="34"/>
      <c r="M13" s="34"/>
      <c r="N13" s="35"/>
      <c r="O13" s="1"/>
    </row>
    <row r="14" spans="1:15" ht="15.75">
      <c r="A14" s="36" t="s">
        <v>91</v>
      </c>
      <c r="B14" s="4">
        <f>'štartna lista'!B25</f>
        <v>20</v>
      </c>
      <c r="C14" s="4" t="str">
        <f>'štartna lista'!C25</f>
        <v>GREGOR LEBAN</v>
      </c>
      <c r="D14" s="4">
        <f>'štartna lista'!D25</f>
        <v>2</v>
      </c>
      <c r="E14" s="4" t="str">
        <f>'štartna lista'!E25</f>
        <v>GORICA</v>
      </c>
      <c r="F14" s="4" t="str">
        <f>'štartna lista'!F25</f>
        <v>E</v>
      </c>
      <c r="G14" s="4">
        <f>'štartna lista'!G25</f>
        <v>20</v>
      </c>
      <c r="H14" s="4">
        <f>'štartna lista'!H25</f>
        <v>19</v>
      </c>
      <c r="I14" s="4">
        <f>'štartna lista'!I25</f>
        <v>16</v>
      </c>
      <c r="J14" s="6">
        <f t="shared" si="0"/>
        <v>55</v>
      </c>
      <c r="K14" s="33"/>
      <c r="L14" s="34"/>
      <c r="M14" s="40"/>
      <c r="N14" s="35"/>
      <c r="O14" s="1"/>
    </row>
    <row r="15" spans="1:15" ht="15.75">
      <c r="A15" s="36" t="s">
        <v>92</v>
      </c>
      <c r="B15" s="4">
        <f>'štartna lista'!B33</f>
        <v>28</v>
      </c>
      <c r="C15" s="4" t="str">
        <f>'štartna lista'!C33</f>
        <v>FURLAN ALEN</v>
      </c>
      <c r="D15" s="4">
        <f>'štartna lista'!D33</f>
        <v>2</v>
      </c>
      <c r="E15" s="4" t="str">
        <f>'štartna lista'!E33</f>
        <v>GORICA</v>
      </c>
      <c r="F15" s="4">
        <f>'štartna lista'!F33</f>
        <v>0</v>
      </c>
      <c r="G15" s="4">
        <f>'štartna lista'!G33</f>
        <v>15</v>
      </c>
      <c r="H15" s="4">
        <f>'štartna lista'!H33</f>
        <v>17</v>
      </c>
      <c r="I15" s="4">
        <f>'štartna lista'!I33</f>
        <v>22</v>
      </c>
      <c r="J15" s="6">
        <f t="shared" si="0"/>
        <v>54</v>
      </c>
      <c r="K15" s="36"/>
      <c r="L15" s="34"/>
      <c r="M15" s="34"/>
      <c r="N15" s="35"/>
      <c r="O15" s="1"/>
    </row>
    <row r="16" spans="1:15" ht="15.75">
      <c r="A16" s="36" t="s">
        <v>93</v>
      </c>
      <c r="B16" s="4">
        <f>'štartna lista'!B36</f>
        <v>31</v>
      </c>
      <c r="C16" s="4" t="str">
        <f>'štartna lista'!C36</f>
        <v>MREVLJE LJUBO</v>
      </c>
      <c r="D16" s="4">
        <f>'štartna lista'!D36</f>
        <v>2</v>
      </c>
      <c r="E16" s="4" t="str">
        <f>'štartna lista'!E36</f>
        <v>GORICA</v>
      </c>
      <c r="F16" s="4">
        <f>'štartna lista'!F36</f>
        <v>0</v>
      </c>
      <c r="G16" s="4">
        <f>'štartna lista'!G36</f>
        <v>17</v>
      </c>
      <c r="H16" s="4">
        <f>'štartna lista'!H36</f>
        <v>20</v>
      </c>
      <c r="I16" s="4">
        <f>'štartna lista'!I36</f>
        <v>16</v>
      </c>
      <c r="J16" s="6">
        <f t="shared" si="0"/>
        <v>53</v>
      </c>
      <c r="K16" s="36"/>
      <c r="L16" s="34"/>
      <c r="M16" s="34"/>
      <c r="N16" s="35"/>
      <c r="O16" s="1"/>
    </row>
    <row r="17" spans="1:15" ht="15.75">
      <c r="A17" s="36" t="s">
        <v>94</v>
      </c>
      <c r="B17" s="4">
        <f>'štartna lista'!B26</f>
        <v>21</v>
      </c>
      <c r="C17" s="4" t="str">
        <f>'štartna lista'!C26</f>
        <v>BURJA BOJAN</v>
      </c>
      <c r="D17" s="4">
        <f>'štartna lista'!D26</f>
        <v>2</v>
      </c>
      <c r="E17" s="4" t="str">
        <f>'štartna lista'!E26</f>
        <v>KAMNIK</v>
      </c>
      <c r="F17" s="4" t="str">
        <f>'štartna lista'!F26</f>
        <v>E</v>
      </c>
      <c r="G17" s="4">
        <f>'štartna lista'!G26</f>
        <v>13</v>
      </c>
      <c r="H17" s="4">
        <f>'štartna lista'!H26</f>
        <v>19</v>
      </c>
      <c r="I17" s="4">
        <f>'štartna lista'!I26</f>
        <v>19</v>
      </c>
      <c r="J17" s="6">
        <f t="shared" si="0"/>
        <v>51</v>
      </c>
      <c r="K17" s="33"/>
      <c r="L17" s="34"/>
      <c r="M17" s="40"/>
      <c r="N17" s="35"/>
      <c r="O17" s="1"/>
    </row>
    <row r="18" spans="1:15" ht="15.75">
      <c r="A18" s="36" t="s">
        <v>95</v>
      </c>
      <c r="B18" s="4">
        <f>'štartna lista'!B35</f>
        <v>30</v>
      </c>
      <c r="C18" s="4" t="str">
        <f>'štartna lista'!C35</f>
        <v>DROLE MIRKO</v>
      </c>
      <c r="D18" s="4">
        <f>'štartna lista'!D35</f>
        <v>2</v>
      </c>
      <c r="E18" s="4" t="str">
        <f>'štartna lista'!E35</f>
        <v>BRDA</v>
      </c>
      <c r="F18" s="4">
        <f>'štartna lista'!F35</f>
        <v>0</v>
      </c>
      <c r="G18" s="4">
        <f>'štartna lista'!G35</f>
        <v>16</v>
      </c>
      <c r="H18" s="4">
        <f>'štartna lista'!H35</f>
        <v>17</v>
      </c>
      <c r="I18" s="4">
        <f>'štartna lista'!I35</f>
        <v>17</v>
      </c>
      <c r="J18" s="6">
        <f t="shared" si="0"/>
        <v>50</v>
      </c>
      <c r="K18" s="36"/>
      <c r="L18" s="34"/>
      <c r="M18" s="34"/>
      <c r="N18" s="35"/>
      <c r="O18" s="1"/>
    </row>
    <row r="19" spans="1:15" ht="15.75">
      <c r="A19" s="36" t="s">
        <v>96</v>
      </c>
      <c r="B19" s="4">
        <f>'štartna lista'!B28</f>
        <v>23</v>
      </c>
      <c r="C19" s="4" t="str">
        <f>'štartna lista'!C28</f>
        <v>BENEDIČIČ MATJAŽ</v>
      </c>
      <c r="D19" s="4">
        <f>'štartna lista'!D28</f>
        <v>2</v>
      </c>
      <c r="E19" s="4" t="str">
        <f>'štartna lista'!E28</f>
        <v>PREDOSLJE</v>
      </c>
      <c r="F19" s="4" t="str">
        <f>'štartna lista'!F28</f>
        <v>E</v>
      </c>
      <c r="G19" s="4">
        <f>'štartna lista'!G28</f>
        <v>16</v>
      </c>
      <c r="H19" s="4">
        <f>'štartna lista'!H28</f>
        <v>14</v>
      </c>
      <c r="I19" s="4">
        <f>'štartna lista'!I28</f>
        <v>18</v>
      </c>
      <c r="J19" s="6">
        <f t="shared" si="0"/>
        <v>48</v>
      </c>
      <c r="K19" s="33"/>
      <c r="L19" s="34"/>
      <c r="M19" s="34"/>
      <c r="N19" s="35"/>
      <c r="O19" s="1"/>
    </row>
    <row r="20" spans="1:15" ht="15.75">
      <c r="A20" s="36" t="s">
        <v>97</v>
      </c>
      <c r="B20" s="4">
        <f>'štartna lista'!B40</f>
        <v>35</v>
      </c>
      <c r="C20" s="4" t="str">
        <f>'štartna lista'!C40</f>
        <v>KODERMAC ALBIN</v>
      </c>
      <c r="D20" s="4">
        <f>'štartna lista'!D40</f>
        <v>2</v>
      </c>
      <c r="E20" s="4" t="str">
        <f>'štartna lista'!E40</f>
        <v>BRDA</v>
      </c>
      <c r="F20" s="4">
        <f>'štartna lista'!F40</f>
        <v>0</v>
      </c>
      <c r="G20" s="4">
        <f>'štartna lista'!G40</f>
        <v>13</v>
      </c>
      <c r="H20" s="4">
        <f>'štartna lista'!H40</f>
        <v>21</v>
      </c>
      <c r="I20" s="4">
        <f>'štartna lista'!I40</f>
        <v>14</v>
      </c>
      <c r="J20" s="6">
        <f t="shared" si="0"/>
        <v>48</v>
      </c>
      <c r="K20" s="36"/>
      <c r="L20" s="34"/>
      <c r="M20" s="34"/>
      <c r="N20" s="35"/>
      <c r="O20" s="1"/>
    </row>
    <row r="21" spans="1:15" ht="15.75">
      <c r="A21" s="36" t="s">
        <v>98</v>
      </c>
      <c r="B21" s="4">
        <f>'štartna lista'!B41</f>
        <v>36</v>
      </c>
      <c r="C21" s="4" t="str">
        <f>'štartna lista'!C41</f>
        <v>JANČIČ VOJKO</v>
      </c>
      <c r="D21" s="4">
        <f>'štartna lista'!D41</f>
        <v>2</v>
      </c>
      <c r="E21" s="4" t="str">
        <f>'štartna lista'!E41</f>
        <v>BRDA</v>
      </c>
      <c r="F21" s="4">
        <f>'štartna lista'!F41</f>
        <v>0</v>
      </c>
      <c r="G21" s="4">
        <f>'štartna lista'!G41</f>
        <v>19</v>
      </c>
      <c r="H21" s="4">
        <f>'štartna lista'!H41</f>
        <v>13</v>
      </c>
      <c r="I21" s="4">
        <f>'štartna lista'!I41</f>
        <v>13</v>
      </c>
      <c r="J21" s="6">
        <f t="shared" si="0"/>
        <v>45</v>
      </c>
      <c r="K21" s="36"/>
      <c r="L21" s="34"/>
      <c r="M21" s="34"/>
      <c r="N21" s="35"/>
      <c r="O21" s="1"/>
    </row>
    <row r="22" spans="1:15" ht="15.75">
      <c r="A22" s="36" t="s">
        <v>99</v>
      </c>
      <c r="B22" s="4">
        <f>'štartna lista'!B32</f>
        <v>27</v>
      </c>
      <c r="C22" s="4" t="str">
        <f>'štartna lista'!C32</f>
        <v>KRAŠKOVIC JAKA</v>
      </c>
      <c r="D22" s="4">
        <f>'štartna lista'!D32</f>
        <v>2</v>
      </c>
      <c r="E22" s="4" t="str">
        <f>'štartna lista'!E32</f>
        <v>OLIMPIJA</v>
      </c>
      <c r="F22" s="4">
        <f>'štartna lista'!F32</f>
        <v>0</v>
      </c>
      <c r="G22" s="4">
        <f>'štartna lista'!G32</f>
        <v>14</v>
      </c>
      <c r="H22" s="4">
        <f>'štartna lista'!H32</f>
        <v>17</v>
      </c>
      <c r="I22" s="4">
        <f>'štartna lista'!I32</f>
        <v>13</v>
      </c>
      <c r="J22" s="6">
        <f t="shared" si="0"/>
        <v>44</v>
      </c>
      <c r="K22" s="36"/>
      <c r="L22" s="34"/>
      <c r="M22" s="34"/>
      <c r="N22" s="35"/>
      <c r="O22" s="1"/>
    </row>
    <row r="23" spans="1:15" ht="15.75">
      <c r="A23" s="36" t="s">
        <v>100</v>
      </c>
      <c r="B23" s="4">
        <f>'štartna lista'!B39</f>
        <v>34</v>
      </c>
      <c r="C23" s="4" t="str">
        <f>'štartna lista'!C39</f>
        <v>HLEBŠ NEJC</v>
      </c>
      <c r="D23" s="4" t="str">
        <f>'štartna lista'!D39</f>
        <v>2M</v>
      </c>
      <c r="E23" s="4" t="str">
        <f>'štartna lista'!E39</f>
        <v>OLIMPIJA</v>
      </c>
      <c r="F23" s="4">
        <f>'štartna lista'!F39</f>
        <v>0</v>
      </c>
      <c r="G23" s="4">
        <f>'štartna lista'!G39</f>
        <v>14</v>
      </c>
      <c r="H23" s="4">
        <f>'štartna lista'!H39</f>
        <v>13</v>
      </c>
      <c r="I23" s="4">
        <f>'štartna lista'!I39</f>
        <v>15</v>
      </c>
      <c r="J23" s="6">
        <f t="shared" si="0"/>
        <v>42</v>
      </c>
      <c r="K23" s="36"/>
      <c r="L23" s="34"/>
      <c r="M23" s="34"/>
      <c r="N23" s="35"/>
      <c r="O23" s="1"/>
    </row>
    <row r="24" spans="1:15" ht="15.75">
      <c r="A24" s="36" t="s">
        <v>101</v>
      </c>
      <c r="B24" s="36">
        <f>'štartna lista'!B29</f>
        <v>24</v>
      </c>
      <c r="C24" s="36" t="str">
        <f>'štartna lista'!C29</f>
        <v>MEDOŠ ROK</v>
      </c>
      <c r="D24" s="36">
        <f>'štartna lista'!D29</f>
        <v>2</v>
      </c>
      <c r="E24" s="36" t="str">
        <f>'štartna lista'!E29</f>
        <v>SVOBODA</v>
      </c>
      <c r="F24" s="36" t="str">
        <f>'štartna lista'!F29</f>
        <v>E</v>
      </c>
      <c r="G24" s="36">
        <f>'štartna lista'!G29</f>
        <v>13</v>
      </c>
      <c r="H24" s="36">
        <f>'štartna lista'!H29</f>
        <v>14</v>
      </c>
      <c r="I24" s="36">
        <f>'štartna lista'!I29</f>
        <v>13</v>
      </c>
      <c r="J24" s="6">
        <f t="shared" si="0"/>
        <v>40</v>
      </c>
      <c r="K24" s="37"/>
      <c r="L24" s="38"/>
      <c r="M24" s="38"/>
      <c r="N24" s="35"/>
      <c r="O24" s="1"/>
    </row>
    <row r="25" spans="1:14" ht="15.75">
      <c r="A25" s="41"/>
      <c r="B25" s="24"/>
      <c r="C25" s="24"/>
      <c r="D25" s="24"/>
      <c r="E25" s="24"/>
      <c r="F25" s="24"/>
      <c r="G25" s="24"/>
      <c r="H25" s="24"/>
      <c r="I25" s="24"/>
      <c r="J25" s="29"/>
      <c r="K25" s="42"/>
      <c r="L25" s="43"/>
      <c r="M25" s="43"/>
      <c r="N25" s="44"/>
    </row>
    <row r="26" spans="1:14" ht="15.75">
      <c r="A26" s="41"/>
      <c r="B26" s="24"/>
      <c r="C26" s="24"/>
      <c r="D26" s="24"/>
      <c r="E26" s="24"/>
      <c r="F26" s="24"/>
      <c r="G26" s="24"/>
      <c r="H26" s="24"/>
      <c r="I26" s="24"/>
      <c r="J26" s="29"/>
      <c r="K26" s="15"/>
      <c r="L26" s="15"/>
      <c r="M26" s="15"/>
      <c r="N26" s="15"/>
    </row>
    <row r="27" spans="1:14" ht="15">
      <c r="A27" s="41"/>
      <c r="B27" s="16"/>
      <c r="C27" s="16"/>
      <c r="D27" s="16"/>
      <c r="E27" s="16"/>
      <c r="F27" s="16"/>
      <c r="G27" s="16"/>
      <c r="H27" s="16"/>
      <c r="I27" s="16"/>
      <c r="J27" s="15"/>
      <c r="K27" s="15"/>
      <c r="L27" s="15"/>
      <c r="M27" s="15"/>
      <c r="N27" s="15"/>
    </row>
    <row r="28" spans="1:14" ht="12.75">
      <c r="A28" s="4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ht="12.75">
      <c r="A29" s="15"/>
    </row>
    <row r="30" ht="12.75">
      <c r="A30" s="15"/>
    </row>
    <row r="31" ht="12.75">
      <c r="A31" s="15"/>
    </row>
  </sheetData>
  <sheetProtection/>
  <autoFilter ref="B5:N15"/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3:J12"/>
  <sheetViews>
    <sheetView zoomScalePageLayoutView="0" workbookViewId="0" topLeftCell="A1">
      <selection activeCell="C26" sqref="C26"/>
    </sheetView>
  </sheetViews>
  <sheetFormatPr defaultColWidth="9.140625" defaultRowHeight="12.75"/>
  <cols>
    <col min="3" max="3" width="24.7109375" style="0" customWidth="1"/>
    <col min="5" max="5" width="13.140625" style="0" customWidth="1"/>
    <col min="6" max="6" width="6.28125" style="0" hidden="1" customWidth="1"/>
    <col min="7" max="8" width="6.28125" style="0" customWidth="1"/>
    <col min="9" max="9" width="8.7109375" style="0" customWidth="1"/>
    <col min="10" max="10" width="9.8515625" style="0" customWidth="1"/>
  </cols>
  <sheetData>
    <row r="3" ht="15">
      <c r="B3" s="3" t="s">
        <v>102</v>
      </c>
    </row>
    <row r="5" spans="1:10" ht="15.75">
      <c r="A5" s="6"/>
      <c r="B5" s="55" t="str">
        <f>'štartna lista'!B5</f>
        <v>st.št.</v>
      </c>
      <c r="C5" s="55" t="str">
        <f>'štartna lista'!C5</f>
        <v>PRIIMEK IN IME</v>
      </c>
      <c r="D5" s="55" t="str">
        <f>'štartna lista'!D5</f>
        <v>KAT</v>
      </c>
      <c r="E5" s="55" t="str">
        <f>'štartna lista'!E5</f>
        <v>SD</v>
      </c>
      <c r="F5" s="55" t="str">
        <f>'štartna lista'!F5</f>
        <v>ek</v>
      </c>
      <c r="G5" s="55" t="str">
        <f>'štartna lista'!G5</f>
        <v>I.</v>
      </c>
      <c r="H5" s="55" t="str">
        <f>'štartna lista'!H5</f>
        <v>II.</v>
      </c>
      <c r="I5" s="55" t="str">
        <f>'štartna lista'!I5</f>
        <v>III.</v>
      </c>
      <c r="J5" s="55" t="str">
        <f>'štartna lista'!J5</f>
        <v>skupaj1</v>
      </c>
    </row>
    <row r="6" spans="1:10" ht="15.75">
      <c r="A6" s="4"/>
      <c r="B6" s="4">
        <f>'štartna lista'!B39</f>
        <v>34</v>
      </c>
      <c r="C6" s="5" t="str">
        <f>'štartna lista'!C39</f>
        <v>HLEBŠ NEJC</v>
      </c>
      <c r="D6" s="5" t="str">
        <f>'štartna lista'!D39</f>
        <v>2M</v>
      </c>
      <c r="E6" s="5" t="str">
        <f>'štartna lista'!E39</f>
        <v>OLIMPIJA</v>
      </c>
      <c r="F6" s="4">
        <f>'štartna lista'!F39</f>
        <v>0</v>
      </c>
      <c r="G6" s="4">
        <f>'štartna lista'!G39</f>
        <v>14</v>
      </c>
      <c r="H6" s="4">
        <f>'štartna lista'!H39</f>
        <v>13</v>
      </c>
      <c r="I6" s="4">
        <f>'štartna lista'!I39</f>
        <v>15</v>
      </c>
      <c r="J6" s="6">
        <f>I6+H6+G6</f>
        <v>42</v>
      </c>
    </row>
    <row r="7" spans="1:10" ht="15.75">
      <c r="A7" s="67"/>
      <c r="B7" s="67"/>
      <c r="C7" s="68"/>
      <c r="D7" s="68"/>
      <c r="E7" s="68"/>
      <c r="F7" s="67" t="str">
        <f>'štartna lista'!F21</f>
        <v>E</v>
      </c>
      <c r="G7" s="67"/>
      <c r="H7" s="67"/>
      <c r="I7" s="67"/>
      <c r="J7" s="69"/>
    </row>
    <row r="8" spans="1:10" ht="15.75">
      <c r="A8" s="24"/>
      <c r="B8" s="24"/>
      <c r="C8" s="16"/>
      <c r="D8" s="16"/>
      <c r="E8" s="16"/>
      <c r="F8" s="24"/>
      <c r="G8" s="24"/>
      <c r="H8" s="24"/>
      <c r="I8" s="24"/>
      <c r="J8" s="29"/>
    </row>
    <row r="9" spans="1:10" ht="15.75">
      <c r="A9" s="24"/>
      <c r="B9" s="24"/>
      <c r="C9" s="16"/>
      <c r="D9" s="16"/>
      <c r="E9" s="16"/>
      <c r="F9" s="24"/>
      <c r="G9" s="24"/>
      <c r="H9" s="24"/>
      <c r="I9" s="24"/>
      <c r="J9" s="29"/>
    </row>
    <row r="10" spans="1:10" ht="15.75">
      <c r="A10" s="24"/>
      <c r="B10" s="24"/>
      <c r="C10" s="16"/>
      <c r="D10" s="16"/>
      <c r="E10" s="16"/>
      <c r="F10" s="24"/>
      <c r="G10" s="24"/>
      <c r="H10" s="24"/>
      <c r="I10" s="24"/>
      <c r="J10" s="29"/>
    </row>
    <row r="11" spans="1:10" ht="12.75">
      <c r="A11" s="41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/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</dc:creator>
  <cp:keywords/>
  <dc:description/>
  <cp:lastModifiedBy>Peter</cp:lastModifiedBy>
  <cp:lastPrinted>2014-07-05T13:53:42Z</cp:lastPrinted>
  <dcterms:created xsi:type="dcterms:W3CDTF">2010-05-07T18:45:55Z</dcterms:created>
  <dcterms:modified xsi:type="dcterms:W3CDTF">2014-07-06T19:19:41Z</dcterms:modified>
  <cp:category/>
  <cp:version/>
  <cp:contentType/>
  <cp:contentStatus/>
</cp:coreProperties>
</file>